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айс" sheetId="1" r:id="rId4"/>
  </sheets>
  <definedNames/>
  <calcPr/>
</workbook>
</file>

<file path=xl/sharedStrings.xml><?xml version="1.0" encoding="utf-8"?>
<sst xmlns="http://schemas.openxmlformats.org/spreadsheetml/2006/main" count="288" uniqueCount="264">
  <si>
    <t xml:space="preserve"> </t>
  </si>
  <si>
    <t>Масса 1 п/м, 
лист, шт, уп.</t>
  </si>
  <si>
    <t>Цена за 1 п/м, лист, шт, уп.</t>
  </si>
  <si>
    <t>Цена, руб/т</t>
  </si>
  <si>
    <t>Цена резки</t>
  </si>
  <si>
    <t>АРМАТУРА</t>
  </si>
  <si>
    <t>Арматура Ø 6  6м</t>
  </si>
  <si>
    <t>Арматура Ø 8  6м</t>
  </si>
  <si>
    <t>Арматура Ø 10 11,7м</t>
  </si>
  <si>
    <t>Арматура Ø 10 11,7м   Нал</t>
  </si>
  <si>
    <t>Арматура Ø 12 11,7м</t>
  </si>
  <si>
    <t>Арматура Ø 14 11,7м</t>
  </si>
  <si>
    <t>Арматура Ø 16 11,7м</t>
  </si>
  <si>
    <t>Арматура Ø 18 11,7м</t>
  </si>
  <si>
    <t>Арматура Ø 20 11,7м</t>
  </si>
  <si>
    <t>КРУГ</t>
  </si>
  <si>
    <t>Круг Ø 6,5    6м</t>
  </si>
  <si>
    <t>Круг Ø 8       6м</t>
  </si>
  <si>
    <t xml:space="preserve">Круг  Ø 10 11,7м </t>
  </si>
  <si>
    <t>Круг  Ø 12 11,7м</t>
  </si>
  <si>
    <t>Круг  Ø 14 11,7м</t>
  </si>
  <si>
    <t>Круг  Ø 16 11,7м</t>
  </si>
  <si>
    <t xml:space="preserve">Круг  Ø 18 11,7м </t>
  </si>
  <si>
    <t xml:space="preserve">Круг  Ø 20 11,7м </t>
  </si>
  <si>
    <t xml:space="preserve">Круг  Ø 25 11,7м </t>
  </si>
  <si>
    <t xml:space="preserve">Круг  Ø 30 6м </t>
  </si>
  <si>
    <t>ПРОВОЛОКА ВЯЗАЛЬНАЯ</t>
  </si>
  <si>
    <t>Проволока термообработанная 1,2</t>
  </si>
  <si>
    <t>1кг</t>
  </si>
  <si>
    <t>Проволока термообработанная 2,0</t>
  </si>
  <si>
    <t>36м/1кг</t>
  </si>
  <si>
    <t>Проволока термообработанная 3,0</t>
  </si>
  <si>
    <t>18м/1кг</t>
  </si>
  <si>
    <t>КВАДРАТ</t>
  </si>
  <si>
    <t>Квадрат 10 6м</t>
  </si>
  <si>
    <t>Квадрат 12 6м</t>
  </si>
  <si>
    <t>Квадрат 16 6м</t>
  </si>
  <si>
    <t>ПРОСЕЧНО-ВЫТЯЖНОЙ ЛИСТ</t>
  </si>
  <si>
    <t>Лист ПВЛ 406*1000*3200</t>
  </si>
  <si>
    <t>ЛИСТ</t>
  </si>
  <si>
    <t>Лист 1,0 х/к  (1,25мх2,5м)</t>
  </si>
  <si>
    <t>Лист 1,2 х/к  (1,25мх2,5м)</t>
  </si>
  <si>
    <t xml:space="preserve">Лист 1,5 х/к  (1,0мх2,1м) </t>
  </si>
  <si>
    <t xml:space="preserve">Лист 1,5 х/к  (1,25мх2,2м) </t>
  </si>
  <si>
    <t xml:space="preserve">Лист 1,5 х/к  (1,25мх2,5м) </t>
  </si>
  <si>
    <t xml:space="preserve">Лист 1,8 х/к  (1,0мх2,1м) </t>
  </si>
  <si>
    <t>Лист 2,0 х/к  (1,25мх2,5м)</t>
  </si>
  <si>
    <t>Лист 2 г/к (1,25мх2,5м)</t>
  </si>
  <si>
    <t>Лист 3 г/к (1,25мх2,5м)</t>
  </si>
  <si>
    <t>Лист 3,0 г/к (1,5мх6м)</t>
  </si>
  <si>
    <t>Лист 4 г/к (1,5мх6,0м)</t>
  </si>
  <si>
    <t>Лист 4 г/к (1,5мх0,1м) (полоса)</t>
  </si>
  <si>
    <t>Лист 5 г/к (1,5мх6,0м)</t>
  </si>
  <si>
    <t>Лист 6 г/к (1,5мх6,0м)</t>
  </si>
  <si>
    <t>Лист 8 г/к (1,5мх6,0м)</t>
  </si>
  <si>
    <t>Лист 10 г/к (1,5мх6,0м)</t>
  </si>
  <si>
    <t>Лист 12 г/к (1,5мх6,0м)</t>
  </si>
  <si>
    <t>Лист 14 г/к (1,5мх6,0м)</t>
  </si>
  <si>
    <t>Лист 16 г/к (1,5мх6,0м)</t>
  </si>
  <si>
    <t>Лист 20 г/к (1,5мх6,0м)</t>
  </si>
  <si>
    <t>Лист оц. 2,0 (1,25мх2,5м)</t>
  </si>
  <si>
    <t>Лист 30 г/к (1,5мх6,0м)</t>
  </si>
  <si>
    <t>Лист 2 г/к (1,25мх2,5м)Н</t>
  </si>
  <si>
    <t>Лист 3 г/к  (1,25мх2,5м)Н</t>
  </si>
  <si>
    <t>Лист 4 г/к (1,5мх6,0м)Н</t>
  </si>
  <si>
    <t>ЛИСТ ПРОСЕЧНО-ВЫТЯЖНОЙ</t>
  </si>
  <si>
    <t>Лист ПВЛ 406 1000х3200</t>
  </si>
  <si>
    <t>Лист ПВЛ 406 1200х2150</t>
  </si>
  <si>
    <t>Лист ПВЛ 506 1000х2701</t>
  </si>
  <si>
    <t>Лист ПВЛ 406 1200х3400</t>
  </si>
  <si>
    <t>Лист ПВЛ 406 1000х3400</t>
  </si>
  <si>
    <t>Лист ПВЛ 406 1200х3000</t>
  </si>
  <si>
    <t>Лист ПВЛ 406 1200х3200</t>
  </si>
  <si>
    <t>Лист ПВЛ 406 1200х2950</t>
  </si>
  <si>
    <t>Лист ПВЛ 406 1000х3350</t>
  </si>
  <si>
    <t>Лист ПВЛ 406 1200х2500</t>
  </si>
  <si>
    <t>Лист ПВЛ 406 1200х3350</t>
  </si>
  <si>
    <t>Лист ПВЛ 406 1200х3300</t>
  </si>
  <si>
    <t>Лист ПВЛ 506 1000х3200</t>
  </si>
  <si>
    <t>Лист ПВЛ 506 1200х3000</t>
  </si>
  <si>
    <t>Лист ПВЛ 506 1200х3400</t>
  </si>
  <si>
    <t>Лист ПВЛ 406 (1,2х2,9)</t>
  </si>
  <si>
    <t>ЛИСТ РИФЛЕННЫЙ</t>
  </si>
  <si>
    <t>Лист рифл.чечевица 3,0 1,25х2,5</t>
  </si>
  <si>
    <t>Лист рифл.чечевица 4,0 1,5х6,0</t>
  </si>
  <si>
    <t>Лист рифл.чечевица 6,0 1,5х6,0</t>
  </si>
  <si>
    <t>Лист рифл.ромб. 4,0 1,5х6,0</t>
  </si>
  <si>
    <t>ПОЛОСА</t>
  </si>
  <si>
    <t>Полоса 20х4 6м</t>
  </si>
  <si>
    <t>Полоса 25х4 6м</t>
  </si>
  <si>
    <t>Полоса 40х4 6м</t>
  </si>
  <si>
    <t>Полоса 50х5 6м</t>
  </si>
  <si>
    <t>ТРУБА ВОДОГАЗОПРОВОДНАЯ</t>
  </si>
  <si>
    <t xml:space="preserve">Труба д/у 15х2,8 6м </t>
  </si>
  <si>
    <t>Труба д/у 20х2,8 6м</t>
  </si>
  <si>
    <t>Труба д/у 25х2,8 6м</t>
  </si>
  <si>
    <t>Труба д/у 25х3,2 6м</t>
  </si>
  <si>
    <t>Труба д/у 32х2,8 6м</t>
  </si>
  <si>
    <t>Труба д/у 32х3,2 10,5м</t>
  </si>
  <si>
    <t>Труба д/у 40х3 6м</t>
  </si>
  <si>
    <t>Труба д/у 40х3,5 6м</t>
  </si>
  <si>
    <t>ТРУБА ЭЛЕКТРОСВАРНАЯ</t>
  </si>
  <si>
    <t>Труба Ø 57х3,5 10м</t>
  </si>
  <si>
    <t>Труба Ø 57х3,5 6м 12м</t>
  </si>
  <si>
    <t>Труба Ø 76х3,5 12м</t>
  </si>
  <si>
    <t xml:space="preserve">Труба Ø 76х3,0 12м </t>
  </si>
  <si>
    <t>Труба Ø 89х3,5 12м</t>
  </si>
  <si>
    <t>Труба Ø 108х3,5 11,4м</t>
  </si>
  <si>
    <t>Труба Ø 108х3,5 12м</t>
  </si>
  <si>
    <t xml:space="preserve">Труба Ø 108х4,0 11,7м, 12м </t>
  </si>
  <si>
    <t>Труба Ø 114х4,5 12м</t>
  </si>
  <si>
    <t xml:space="preserve">Труба Ø 114х5,0 11,8м </t>
  </si>
  <si>
    <t>Труба Ø 133х4,0 12м</t>
  </si>
  <si>
    <t>Труба Ø 133х4,5 12м</t>
  </si>
  <si>
    <t>Труба Ø 159х4,5 12м</t>
  </si>
  <si>
    <t>Труба Ø 219х4,5 12м</t>
  </si>
  <si>
    <t>ТРУБА Б/У</t>
  </si>
  <si>
    <t>Труба бу НКТ Ø 73х5,5 н/м  ЗА НАЛИЧНЫЕ</t>
  </si>
  <si>
    <t>Труба бу НКТ Ø 60х5,0 н/м</t>
  </si>
  <si>
    <t>ТРУБА ПРОФИЛЬНАЯ</t>
  </si>
  <si>
    <t>Труба 15х15х1,5 6м</t>
  </si>
  <si>
    <t>Труба 20х20х1,5 6м</t>
  </si>
  <si>
    <t>Труба 20х20х2,0 6м</t>
  </si>
  <si>
    <t>Труба 20х20х2 6м</t>
  </si>
  <si>
    <t>Труба 25х25х1,5 6м</t>
  </si>
  <si>
    <t>Труба 30х20х1,5 6м</t>
  </si>
  <si>
    <t>Труба 30х30х1,5 6м</t>
  </si>
  <si>
    <t>Труба  40х20х1,5 6м    ЗА НАЛИЧНЫЕ</t>
  </si>
  <si>
    <t>Труба  40х20х1,5 6м</t>
  </si>
  <si>
    <t>Труба  40х20х2,0 6м</t>
  </si>
  <si>
    <t>Труба  40х25х1,5 6м</t>
  </si>
  <si>
    <t>Труба  40х25х2,0 6м</t>
  </si>
  <si>
    <t>Труба  40х40х1,5 6м</t>
  </si>
  <si>
    <t>Труба  40х40х2,0 6м</t>
  </si>
  <si>
    <t>Труба  40х40х3,0 6м</t>
  </si>
  <si>
    <t>Труба  50х25х1,5 6м</t>
  </si>
  <si>
    <t>Труба  50х25х2,0 6м</t>
  </si>
  <si>
    <t>Труба  50х25х3,0 6м</t>
  </si>
  <si>
    <t>Труба  50х50х2,0 6м</t>
  </si>
  <si>
    <t xml:space="preserve">Труба  50х50х3,0 6м </t>
  </si>
  <si>
    <t>Труба  50х50х4,0 6м</t>
  </si>
  <si>
    <t>Труба  60х30х2,0 6м</t>
  </si>
  <si>
    <t>Труба  60х40х2,0 6м</t>
  </si>
  <si>
    <t>Труба  60х40х3,0 6м</t>
  </si>
  <si>
    <t>Труба  60х60х2,0 6м</t>
  </si>
  <si>
    <t>Труба  60х60х2,0 6м Н</t>
  </si>
  <si>
    <t>Труба  60х60х3,0 6м</t>
  </si>
  <si>
    <t>Труба 80х40х2,0 6м</t>
  </si>
  <si>
    <t>Труба 80х40х3,0 6м</t>
  </si>
  <si>
    <t>Труба  80х60х3,0 6м 12м</t>
  </si>
  <si>
    <t>Труба  80х80х3,0  12м, 6м</t>
  </si>
  <si>
    <t>Труба  80х80х3,0 6м Н</t>
  </si>
  <si>
    <t>Труба  80х80х3,0 12м</t>
  </si>
  <si>
    <t>Труба  80х80х5,0 12м</t>
  </si>
  <si>
    <t>Труба 100х50х4,0 12м</t>
  </si>
  <si>
    <t>Труба 100х50х3,0 6м,12м</t>
  </si>
  <si>
    <t>Труба 100х50х3,0 6м   12м</t>
  </si>
  <si>
    <t>Труба 100х100х3,0 12м</t>
  </si>
  <si>
    <t>Труба 100х100х5,0 12м</t>
  </si>
  <si>
    <t>Труба 100х100х4,0 12м</t>
  </si>
  <si>
    <t>Труба 120х60х5,0 12м</t>
  </si>
  <si>
    <t xml:space="preserve">Труба 140х60х5,0 12м </t>
  </si>
  <si>
    <t>Труба 100х100х6,0 12м</t>
  </si>
  <si>
    <t>Труба 120х120х4,0 12м</t>
  </si>
  <si>
    <t>Труба 120х120х5,0 12м</t>
  </si>
  <si>
    <t xml:space="preserve">Труба 120х120х4,0 12м </t>
  </si>
  <si>
    <t>Труба 150х150х8,0 12м</t>
  </si>
  <si>
    <t xml:space="preserve">Труба 200х200х8,0 12м </t>
  </si>
  <si>
    <t xml:space="preserve">Труба 140х140х6,0 12м </t>
  </si>
  <si>
    <t>ДУГА для теплиц</t>
  </si>
  <si>
    <t>Дуга 40х20х1,5 6м</t>
  </si>
  <si>
    <t>Дуга 20х20х1,5 6м</t>
  </si>
  <si>
    <t>УГОЛОК</t>
  </si>
  <si>
    <t>Уголок 25х25х3  6м</t>
  </si>
  <si>
    <t>Уголок 25х25х4  6м</t>
  </si>
  <si>
    <t>Уголок 32х32х3  6м</t>
  </si>
  <si>
    <t>Уголок 32х32х4  6м</t>
  </si>
  <si>
    <t>Уголок 40х40х4 6м  12м</t>
  </si>
  <si>
    <t>Уголок 45х45х4 12м</t>
  </si>
  <si>
    <t>Уголок 50х50х5  6м  12м</t>
  </si>
  <si>
    <t xml:space="preserve">Уголок 63х63х5 12м </t>
  </si>
  <si>
    <t>Уголок 75х75х5  12м</t>
  </si>
  <si>
    <t>Уголок 90х90х6  12м</t>
  </si>
  <si>
    <t>Уголок 90х90х7  12м</t>
  </si>
  <si>
    <t>Уголок 100х100х7  12м</t>
  </si>
  <si>
    <t>Уголок 125х125х8  12м</t>
  </si>
  <si>
    <t>Уголок 160х160х11  12м</t>
  </si>
  <si>
    <t>Уголок 140х140х9  12м</t>
  </si>
  <si>
    <t>БАЛКА</t>
  </si>
  <si>
    <t xml:space="preserve">Балка 10 12м </t>
  </si>
  <si>
    <t xml:space="preserve">Балка 12Б1 12м </t>
  </si>
  <si>
    <t xml:space="preserve">Балка 1412м </t>
  </si>
  <si>
    <t xml:space="preserve">Балка 14Б1 12м </t>
  </si>
  <si>
    <t xml:space="preserve">Балка 16 12м </t>
  </si>
  <si>
    <t>Балка 16 12м</t>
  </si>
  <si>
    <t>Балка 16Б1 12м</t>
  </si>
  <si>
    <t>Балка 18     12м</t>
  </si>
  <si>
    <t>Балка 18 12м</t>
  </si>
  <si>
    <t>Балка 20Б1 3,5м</t>
  </si>
  <si>
    <t>Балка 20Б1 12м</t>
  </si>
  <si>
    <t>Балка 25Б1 12м</t>
  </si>
  <si>
    <t>Балка 30Б1 12м</t>
  </si>
  <si>
    <t>Балка 30Ш1 3м</t>
  </si>
  <si>
    <t>Балка 45Ш1 5м</t>
  </si>
  <si>
    <t>ШВЕЛЛЕР</t>
  </si>
  <si>
    <t>Швеллер № 6,5 12м</t>
  </si>
  <si>
    <t xml:space="preserve">Швеллер № 8 12м </t>
  </si>
  <si>
    <t>Швеллер № 10 12м</t>
  </si>
  <si>
    <t>Швеллер № 12  12м</t>
  </si>
  <si>
    <t>Швеллер № 12 12м</t>
  </si>
  <si>
    <t>Швеллер № 16  12м</t>
  </si>
  <si>
    <t>Швеллер № 14 12м</t>
  </si>
  <si>
    <t>Швеллер № 16 12м</t>
  </si>
  <si>
    <t xml:space="preserve">Швеллер № 18 12м </t>
  </si>
  <si>
    <t>Швеллер №30П 12м</t>
  </si>
  <si>
    <t>Швеллер № 30  12м</t>
  </si>
  <si>
    <t>Швеллер № 30у  12м</t>
  </si>
  <si>
    <t xml:space="preserve">Швеллер № 20 12м </t>
  </si>
  <si>
    <t>Швеллер № 24  12м</t>
  </si>
  <si>
    <t>СЕТКА КЛАДОЧНАЯ</t>
  </si>
  <si>
    <t>Сетка кл. 50х50х3,0 0,38х2,0</t>
  </si>
  <si>
    <t>Сетка кл. 50х50х3,0 0,5х2,0</t>
  </si>
  <si>
    <t>Сетка кл. 50х50х4,0 0,38х2,0</t>
  </si>
  <si>
    <t>Сетка кл. 50х50х4,0 0,5х2,0</t>
  </si>
  <si>
    <t>Сетка кл. 100х100х4,0 0,38х2,0</t>
  </si>
  <si>
    <t>Сетка кл. 100х100х3,0 1,0х2,0</t>
  </si>
  <si>
    <t>Сетка кл. 100х100х4,0 1,0х2,0</t>
  </si>
  <si>
    <t>Сетка кл. 100х100х3,0 0,5х2,0</t>
  </si>
  <si>
    <t>Сетка кл. 100х100х3,0 0,38х2,0</t>
  </si>
  <si>
    <t>Сетка кл. 100х100х4,0 0,5х2,0</t>
  </si>
  <si>
    <t>ЭЛЕКТРОДЫ (Лосино-Островский электродный завод)</t>
  </si>
  <si>
    <t>МР-3 D 3,0 Электроды  Арсенал 2,5кг</t>
  </si>
  <si>
    <t>МР-3    D 4 Электроды ЛЭ З 5кг</t>
  </si>
  <si>
    <t>Электроды MP-3 ф3х350мм(3 кг) Судиславские</t>
  </si>
  <si>
    <t>МР-3С D 4 Электроды 5кг</t>
  </si>
  <si>
    <t>Электроды MP-3 ф3х350мм(3 кг) Ресанта</t>
  </si>
  <si>
    <t>МР-3 D 4 Электроды  ЛЭЗ 5кг</t>
  </si>
  <si>
    <t>Электроды Монолит MP-3 ф3х350мм(2,5 кг)</t>
  </si>
  <si>
    <t>Электроды MP-3 ф4х350мм(5,5 кг) Судиславские</t>
  </si>
  <si>
    <t>КРУГИ</t>
  </si>
  <si>
    <t>Круг отр. 115х1,6х22    TSUNAMI</t>
  </si>
  <si>
    <t>Круг отр. 125х1,2х22 г.Луга</t>
  </si>
  <si>
    <t>Круг отр. 115х1,6х22 (Луга)</t>
  </si>
  <si>
    <t>Круг отр.125х1,2х22 (Луга)</t>
  </si>
  <si>
    <t>Круг отр.125х1,2х22 (TSUNAMI)</t>
  </si>
  <si>
    <t>Круг отр. 180х2,5х22 (Луга)</t>
  </si>
  <si>
    <t>Круг отр. 230х2,5х22    TSUNAMI</t>
  </si>
  <si>
    <t>Круг отр. 230х2,5х22 (Луга)</t>
  </si>
  <si>
    <t>Круг отр. 355х3х25,4    г.Луга</t>
  </si>
  <si>
    <t>Круг отр. 355х3,5х25,4 TSUNAMI</t>
  </si>
  <si>
    <t>Круг отр. 400х3,5х32 г.Луга</t>
  </si>
  <si>
    <t>Круг отр. 400х4х32       TSUNAMI</t>
  </si>
  <si>
    <t>Круг отр. 400х4,0х32 (Луга)</t>
  </si>
  <si>
    <t>Круг отр. 350х3,0х25,4</t>
  </si>
  <si>
    <t>Круг отр. 400х4х32 г.Луга</t>
  </si>
  <si>
    <t>ОТВОДЫ</t>
  </si>
  <si>
    <t>Отвод 15</t>
  </si>
  <si>
    <t>Отвод 20</t>
  </si>
  <si>
    <t>Отвод 25</t>
  </si>
  <si>
    <t xml:space="preserve">Отвод 40 </t>
  </si>
  <si>
    <t>Отвод 57х3,5</t>
  </si>
  <si>
    <t>Отвод 32</t>
  </si>
  <si>
    <t>Отвод 89х3,5</t>
  </si>
  <si>
    <t>Отвод 108х4,0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</si>
</sst>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Calibri"/>
      <scheme val="minor"/>
    </font>
    <font>
      <b/>
      <sz val="8.0"/>
      <color theme="1"/>
      <name val="Helvetica Neue"/>
    </font>
    <font/>
    <font>
      <sz val="7.0"/>
      <color theme="1"/>
      <name val="Helvetica Neue"/>
    </font>
    <font>
      <sz val="8.0"/>
      <color theme="1"/>
      <name val="Helvetica Neue"/>
    </font>
    <font>
      <b/>
      <sz val="9.0"/>
      <color theme="1"/>
      <name val="Helvetica Neue"/>
    </font>
    <font>
      <sz val="10.0"/>
      <color theme="1"/>
      <name val="Arim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Font="1"/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0" fillId="0" fontId="3" numFmtId="0" xfId="0" applyAlignment="1" applyFont="1">
      <alignment vertical="center"/>
    </xf>
    <xf borderId="4" fillId="2" fontId="4" numFmtId="0" xfId="0" applyAlignment="1" applyBorder="1" applyFill="1" applyFont="1">
      <alignment shrinkToFit="0" vertical="center" wrapText="1"/>
    </xf>
    <xf borderId="4" fillId="0" fontId="4" numFmtId="2" xfId="0" applyAlignment="1" applyBorder="1" applyFont="1" applyNumberFormat="1">
      <alignment horizontal="right" vertical="center"/>
    </xf>
    <xf borderId="4" fillId="2" fontId="4" numFmtId="164" xfId="0" applyAlignment="1" applyBorder="1" applyFont="1" applyNumberFormat="1">
      <alignment horizontal="right" vertical="center"/>
    </xf>
    <xf borderId="4" fillId="0" fontId="4" numFmtId="3" xfId="0" applyAlignment="1" applyBorder="1" applyFont="1" applyNumberFormat="1">
      <alignment horizontal="right" vertical="center"/>
    </xf>
    <xf borderId="5" fillId="0" fontId="4" numFmtId="0" xfId="0" applyAlignment="1" applyBorder="1" applyFont="1">
      <alignment vertical="center"/>
    </xf>
    <xf borderId="0" fillId="0" fontId="5" numFmtId="0" xfId="0" applyFont="1"/>
    <xf borderId="6" fillId="0" fontId="4" numFmtId="3" xfId="0" applyAlignment="1" applyBorder="1" applyFont="1" applyNumberFormat="1">
      <alignment vertical="center"/>
    </xf>
    <xf borderId="0" fillId="0" fontId="3" numFmtId="3" xfId="0" applyAlignment="1" applyFont="1" applyNumberFormat="1">
      <alignment vertical="center"/>
    </xf>
    <xf borderId="5" fillId="2" fontId="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2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borderId="3" fillId="0" fontId="4" numFmtId="2" xfId="0" applyAlignment="1" applyBorder="1" applyFont="1" applyNumberFormat="1">
      <alignment horizontal="right" vertical="center"/>
    </xf>
    <xf borderId="9" fillId="2" fontId="4" numFmtId="164" xfId="0" applyAlignment="1" applyBorder="1" applyFont="1" applyNumberFormat="1">
      <alignment horizontal="right" vertical="center"/>
    </xf>
    <xf borderId="0" fillId="0" fontId="4" numFmtId="0" xfId="0" applyAlignment="1" applyFont="1">
      <alignment vertical="center"/>
    </xf>
    <xf borderId="4" fillId="0" fontId="4" numFmtId="0" xfId="0" applyAlignment="1" applyBorder="1" applyFont="1">
      <alignment shrinkToFit="0" vertical="center" wrapText="1"/>
    </xf>
    <xf borderId="10" fillId="0" fontId="4" numFmtId="0" xfId="0" applyAlignment="1" applyBorder="1" applyFont="1">
      <alignment vertical="center"/>
    </xf>
    <xf borderId="5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4" fillId="3" fontId="4" numFmtId="2" xfId="0" applyAlignment="1" applyBorder="1" applyFill="1" applyFont="1" applyNumberFormat="1">
      <alignment horizontal="right" vertical="center"/>
    </xf>
    <xf borderId="4" fillId="4" fontId="4" numFmtId="2" xfId="0" applyAlignment="1" applyBorder="1" applyFill="1" applyFont="1" applyNumberFormat="1">
      <alignment horizontal="right" vertical="center"/>
    </xf>
    <xf borderId="4" fillId="3" fontId="4" numFmtId="0" xfId="0" applyAlignment="1" applyBorder="1" applyFont="1">
      <alignment shrinkToFit="0" vertical="center" wrapText="1"/>
    </xf>
    <xf borderId="4" fillId="3" fontId="4" numFmtId="164" xfId="0" applyAlignment="1" applyBorder="1" applyFont="1" applyNumberFormat="1">
      <alignment horizontal="right" vertical="center"/>
    </xf>
    <xf borderId="4" fillId="3" fontId="4" numFmtId="3" xfId="0" applyAlignment="1" applyBorder="1" applyFont="1" applyNumberFormat="1">
      <alignment horizontal="right" vertical="center"/>
    </xf>
    <xf borderId="4" fillId="3" fontId="4" numFmtId="0" xfId="0" applyAlignment="1" applyBorder="1" applyFont="1">
      <alignment vertical="center"/>
    </xf>
    <xf borderId="11" fillId="3" fontId="4" numFmtId="0" xfId="0" applyAlignment="1" applyBorder="1" applyFont="1">
      <alignment vertical="center"/>
    </xf>
    <xf borderId="8" fillId="3" fontId="3" numFmtId="0" xfId="0" applyAlignment="1" applyBorder="1" applyFont="1">
      <alignment vertical="center"/>
    </xf>
    <xf borderId="12" fillId="3" fontId="4" numFmtId="0" xfId="0" applyAlignment="1" applyBorder="1" applyFont="1">
      <alignment shrinkToFit="0" vertical="center" wrapText="1"/>
    </xf>
    <xf borderId="12" fillId="3" fontId="4" numFmtId="2" xfId="0" applyAlignment="1" applyBorder="1" applyFont="1" applyNumberFormat="1">
      <alignment horizontal="right" vertical="center"/>
    </xf>
    <xf borderId="12" fillId="3" fontId="4" numFmtId="164" xfId="0" applyAlignment="1" applyBorder="1" applyFont="1" applyNumberFormat="1">
      <alignment horizontal="right" vertical="center"/>
    </xf>
    <xf borderId="12" fillId="3" fontId="4" numFmtId="3" xfId="0" applyAlignment="1" applyBorder="1" applyFont="1" applyNumberFormat="1">
      <alignment horizontal="right" vertical="center"/>
    </xf>
    <xf borderId="13" fillId="3" fontId="4" numFmtId="0" xfId="0" applyAlignment="1" applyBorder="1" applyFont="1">
      <alignment vertical="center"/>
    </xf>
    <xf borderId="14" fillId="3" fontId="4" numFmtId="0" xfId="0" applyAlignment="1" applyBorder="1" applyFont="1">
      <alignment vertical="center"/>
    </xf>
    <xf borderId="15" fillId="2" fontId="1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0" fillId="0" fontId="4" numFmtId="2" xfId="0" applyAlignment="1" applyBorder="1" applyFont="1" applyNumberFormat="1">
      <alignment horizontal="right" vertical="center"/>
    </xf>
    <xf borderId="4" fillId="0" fontId="4" numFmtId="0" xfId="0" applyAlignment="1" applyBorder="1" applyFont="1">
      <alignment horizontal="right" shrinkToFit="0" vertical="center" wrapText="1"/>
    </xf>
    <xf borderId="4" fillId="0" fontId="4" numFmtId="164" xfId="0" applyAlignment="1" applyBorder="1" applyFont="1" applyNumberFormat="1">
      <alignment horizontal="right" shrinkToFit="0" vertical="center" wrapText="1"/>
    </xf>
    <xf borderId="4" fillId="2" fontId="4" numFmtId="2" xfId="0" applyAlignment="1" applyBorder="1" applyFont="1" applyNumberFormat="1">
      <alignment horizontal="right" vertical="center"/>
    </xf>
    <xf borderId="3" fillId="0" fontId="4" numFmtId="0" xfId="0" applyAlignment="1" applyBorder="1" applyFont="1">
      <alignment vertical="center"/>
    </xf>
    <xf borderId="0" fillId="0" fontId="4" numFmtId="3" xfId="0" applyAlignment="1" applyFont="1" applyNumberFormat="1">
      <alignment vertical="center"/>
    </xf>
    <xf borderId="10" fillId="0" fontId="2" numFmtId="0" xfId="0" applyBorder="1" applyFont="1"/>
    <xf borderId="4" fillId="2" fontId="4" numFmtId="0" xfId="0" applyAlignment="1" applyBorder="1" applyFont="1">
      <alignment horizontal="left" shrinkToFit="0" vertical="center" wrapText="1"/>
    </xf>
    <xf borderId="4" fillId="2" fontId="4" numFmtId="1" xfId="0" applyAlignment="1" applyBorder="1" applyFont="1" applyNumberFormat="1">
      <alignment horizontal="right" vertical="center"/>
    </xf>
    <xf borderId="5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right" shrinkToFit="0" vertical="center" wrapText="1"/>
    </xf>
    <xf borderId="4" fillId="0" fontId="4" numFmtId="164" xfId="0" applyAlignment="1" applyBorder="1" applyFont="1" applyNumberFormat="1">
      <alignment horizontal="right" vertical="center"/>
    </xf>
    <xf borderId="18" fillId="2" fontId="4" numFmtId="164" xfId="0" applyAlignment="1" applyBorder="1" applyFont="1" applyNumberFormat="1">
      <alignment horizontal="right" vertical="center"/>
    </xf>
    <xf borderId="12" fillId="2" fontId="4" numFmtId="0" xfId="0" applyAlignment="1" applyBorder="1" applyFont="1">
      <alignment shrinkToFit="0" vertical="center" wrapText="1"/>
    </xf>
    <xf borderId="1" fillId="0" fontId="4" numFmtId="2" xfId="0" applyAlignment="1" applyBorder="1" applyFont="1" applyNumberFormat="1">
      <alignment horizontal="right" vertical="center"/>
    </xf>
    <xf borderId="12" fillId="2" fontId="4" numFmtId="164" xfId="0" applyAlignment="1" applyBorder="1" applyFont="1" applyNumberFormat="1">
      <alignment horizontal="right" vertical="center"/>
    </xf>
    <xf borderId="19" fillId="0" fontId="4" numFmtId="0" xfId="0" applyAlignment="1" applyBorder="1" applyFont="1">
      <alignment vertical="center"/>
    </xf>
    <xf borderId="20" fillId="2" fontId="4" numFmtId="0" xfId="0" applyAlignment="1" applyBorder="1" applyFont="1">
      <alignment shrinkToFit="0" vertical="center" wrapText="1"/>
    </xf>
    <xf borderId="2" fillId="0" fontId="4" numFmtId="2" xfId="0" applyAlignment="1" applyBorder="1" applyFont="1" applyNumberFormat="1">
      <alignment horizontal="right" vertical="center"/>
    </xf>
    <xf borderId="20" fillId="2" fontId="4" numFmtId="164" xfId="0" applyAlignment="1" applyBorder="1" applyFont="1" applyNumberFormat="1">
      <alignment horizontal="right" vertical="center"/>
    </xf>
    <xf borderId="2" fillId="0" fontId="4" numFmtId="3" xfId="0" applyAlignment="1" applyBorder="1" applyFont="1" applyNumberFormat="1">
      <alignment horizontal="right" vertical="center"/>
    </xf>
    <xf borderId="21" fillId="0" fontId="4" numFmtId="0" xfId="0" applyAlignment="1" applyBorder="1" applyFont="1">
      <alignment vertical="center"/>
    </xf>
    <xf borderId="6" fillId="0" fontId="4" numFmtId="3" xfId="0" applyAlignment="1" applyBorder="1" applyFont="1" applyNumberFormat="1">
      <alignment horizontal="right" vertical="center"/>
    </xf>
    <xf borderId="22" fillId="2" fontId="4" numFmtId="0" xfId="0" applyAlignment="1" applyBorder="1" applyFont="1">
      <alignment shrinkToFit="0" vertical="center" wrapText="1"/>
    </xf>
    <xf borderId="23" fillId="0" fontId="4" numFmtId="2" xfId="0" applyAlignment="1" applyBorder="1" applyFont="1" applyNumberFormat="1">
      <alignment horizontal="right" vertical="center"/>
    </xf>
    <xf borderId="24" fillId="2" fontId="4" numFmtId="164" xfId="0" applyAlignment="1" applyBorder="1" applyFont="1" applyNumberFormat="1">
      <alignment horizontal="right" vertical="center"/>
    </xf>
    <xf borderId="23" fillId="0" fontId="4" numFmtId="3" xfId="0" applyAlignment="1" applyBorder="1" applyFont="1" applyNumberFormat="1">
      <alignment horizontal="right" vertical="center"/>
    </xf>
    <xf borderId="23" fillId="0" fontId="4" numFmtId="0" xfId="0" applyAlignment="1" applyBorder="1" applyFont="1">
      <alignment vertical="center"/>
    </xf>
    <xf borderId="5" fillId="2" fontId="1" numFmtId="2" xfId="0" applyAlignment="1" applyBorder="1" applyFont="1" applyNumberFormat="1">
      <alignment horizontal="center" vertical="center"/>
    </xf>
    <xf borderId="8" fillId="2" fontId="1" numFmtId="2" xfId="0" applyAlignment="1" applyBorder="1" applyFont="1" applyNumberFormat="1">
      <alignment horizontal="center" vertical="center"/>
    </xf>
    <xf borderId="4" fillId="0" fontId="4" numFmtId="3" xfId="0" applyAlignment="1" applyBorder="1" applyFont="1" applyNumberFormat="1">
      <alignment vertical="center"/>
    </xf>
    <xf borderId="4" fillId="0" fontId="1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left"/>
    </xf>
    <xf borderId="4" fillId="0" fontId="4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4" fillId="0" fontId="4" numFmtId="2" xfId="0" applyBorder="1" applyFont="1" applyNumberForma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4" numFmtId="0" xfId="0" applyFont="1"/>
    <xf borderId="0" fillId="0" fontId="5" numFmtId="2" xfId="0" applyFont="1" applyNumberFormat="1"/>
    <xf borderId="0" fillId="0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 outlineLevelRow="1"/>
  <cols>
    <col customWidth="1" min="1" max="1" width="31.29"/>
    <col customWidth="1" min="2" max="2" width="8.57" outlineLevel="1"/>
    <col customWidth="1" min="3" max="3" width="17.14"/>
    <col customWidth="1" min="4" max="4" width="16.71"/>
    <col customWidth="1" min="5" max="5" width="6.14"/>
    <col customWidth="1" min="6" max="6" width="11.0"/>
    <col customWidth="1" hidden="1" min="7" max="14" width="9.14"/>
    <col customWidth="1" min="15" max="26" width="9.14"/>
  </cols>
  <sheetData>
    <row r="1" ht="1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75" hidden="1" customHeight="1">
      <c r="A2" s="4"/>
      <c r="B2" s="4"/>
      <c r="C2" s="4"/>
      <c r="D2" s="4"/>
      <c r="E2" s="4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6" t="s">
        <v>5</v>
      </c>
      <c r="B3" s="7"/>
      <c r="C3" s="7"/>
      <c r="D3" s="7"/>
      <c r="E3" s="7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0.5" hidden="1" customHeight="1">
      <c r="A4" s="9" t="s">
        <v>6</v>
      </c>
      <c r="B4" s="10">
        <v>0.27</v>
      </c>
      <c r="C4" s="11">
        <f t="shared" ref="C4:C6" si="1">B4*D4/1000</f>
        <v>24.435</v>
      </c>
      <c r="D4" s="12">
        <v>90500.0</v>
      </c>
      <c r="E4" s="13">
        <v>10.0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9.0" customHeight="1">
      <c r="A5" s="9" t="s">
        <v>7</v>
      </c>
      <c r="B5" s="10">
        <v>0.42</v>
      </c>
      <c r="C5" s="11">
        <f t="shared" si="1"/>
        <v>39.27</v>
      </c>
      <c r="D5" s="12">
        <v>93500.0</v>
      </c>
      <c r="E5" s="13">
        <v>10.0</v>
      </c>
      <c r="F5" s="15"/>
      <c r="G5" s="8"/>
      <c r="H5" s="8"/>
      <c r="I5" s="12"/>
      <c r="J5" s="16"/>
      <c r="K5" s="16"/>
      <c r="L5" s="8"/>
      <c r="M5" s="8">
        <v>500.0</v>
      </c>
      <c r="N5" s="12">
        <v>43500.0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9.75" customHeight="1">
      <c r="A6" s="9" t="s">
        <v>8</v>
      </c>
      <c r="B6" s="10">
        <v>0.63</v>
      </c>
      <c r="C6" s="11">
        <f t="shared" si="1"/>
        <v>57.645</v>
      </c>
      <c r="D6" s="12">
        <v>91500.0</v>
      </c>
      <c r="E6" s="13">
        <v>15.0</v>
      </c>
      <c r="F6" s="15"/>
      <c r="G6" s="8"/>
      <c r="H6" s="8"/>
      <c r="I6" s="12"/>
      <c r="J6" s="16"/>
      <c r="K6" s="16"/>
      <c r="L6" s="8"/>
      <c r="M6" s="8">
        <v>500.0</v>
      </c>
      <c r="N6" s="12">
        <v>41100.0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9.75" hidden="1" customHeight="1">
      <c r="A7" s="9" t="s">
        <v>9</v>
      </c>
      <c r="B7" s="10">
        <v>0.63</v>
      </c>
      <c r="C7" s="11">
        <f>D7*B7/1000</f>
        <v>50.4</v>
      </c>
      <c r="D7" s="12">
        <v>80000.0</v>
      </c>
      <c r="E7" s="13">
        <v>15.0</v>
      </c>
      <c r="F7" s="15"/>
      <c r="G7" s="8"/>
      <c r="H7" s="8"/>
      <c r="I7" s="12"/>
      <c r="J7" s="16"/>
      <c r="K7" s="16"/>
      <c r="L7" s="8"/>
      <c r="M7" s="8"/>
      <c r="N7" s="12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9.75" customHeight="1">
      <c r="A8" s="9" t="s">
        <v>10</v>
      </c>
      <c r="B8" s="10">
        <v>0.9</v>
      </c>
      <c r="C8" s="11">
        <f t="shared" ref="C8:C13" si="2">B8*D8/1000</f>
        <v>75.15</v>
      </c>
      <c r="D8" s="12">
        <v>83500.0</v>
      </c>
      <c r="E8" s="13">
        <v>15.0</v>
      </c>
      <c r="F8" s="15"/>
      <c r="G8" s="8"/>
      <c r="H8" s="8"/>
      <c r="I8" s="12"/>
      <c r="J8" s="16"/>
      <c r="K8" s="16"/>
      <c r="L8" s="8"/>
      <c r="M8" s="8">
        <v>500.0</v>
      </c>
      <c r="N8" s="12">
        <v>38750.0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0.5" hidden="1" customHeight="1">
      <c r="A9" s="9" t="s">
        <v>11</v>
      </c>
      <c r="B9" s="10">
        <v>1.23</v>
      </c>
      <c r="C9" s="11">
        <f t="shared" si="2"/>
        <v>103.935</v>
      </c>
      <c r="D9" s="12">
        <v>84500.0</v>
      </c>
      <c r="E9" s="13">
        <v>15.0</v>
      </c>
      <c r="F9" s="15"/>
      <c r="G9" s="8"/>
      <c r="H9" s="8"/>
      <c r="I9" s="12"/>
      <c r="J9" s="16"/>
      <c r="K9" s="16"/>
      <c r="L9" s="8"/>
      <c r="M9" s="8">
        <v>500.0</v>
      </c>
      <c r="N9" s="12">
        <v>38200.0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9.75" hidden="1" customHeight="1">
      <c r="A10" s="9" t="s">
        <v>12</v>
      </c>
      <c r="B10" s="10">
        <v>1.6</v>
      </c>
      <c r="C10" s="11">
        <f t="shared" si="2"/>
        <v>135.2</v>
      </c>
      <c r="D10" s="12">
        <v>84500.0</v>
      </c>
      <c r="E10" s="13">
        <v>18.0</v>
      </c>
      <c r="F10" s="15"/>
      <c r="G10" s="8"/>
      <c r="H10" s="8"/>
      <c r="I10" s="12"/>
      <c r="J10" s="16"/>
      <c r="K10" s="16"/>
      <c r="L10" s="8"/>
      <c r="M10" s="8">
        <v>500.0</v>
      </c>
      <c r="N10" s="12">
        <v>38200.0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9.75" customHeight="1">
      <c r="A11" s="9" t="s">
        <v>11</v>
      </c>
      <c r="B11" s="10">
        <v>1.21</v>
      </c>
      <c r="C11" s="11">
        <f t="shared" si="2"/>
        <v>102.245</v>
      </c>
      <c r="D11" s="12">
        <v>84500.0</v>
      </c>
      <c r="E11" s="13">
        <v>15.0</v>
      </c>
      <c r="F11" s="15"/>
      <c r="G11" s="8"/>
      <c r="H11" s="8"/>
      <c r="I11" s="12"/>
      <c r="J11" s="16"/>
      <c r="K11" s="16"/>
      <c r="L11" s="8"/>
      <c r="M11" s="8">
        <v>500.0</v>
      </c>
      <c r="N11" s="12">
        <v>38750.0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9.0" hidden="1" customHeight="1">
      <c r="A12" s="9" t="s">
        <v>13</v>
      </c>
      <c r="B12" s="10">
        <v>2.06</v>
      </c>
      <c r="C12" s="11">
        <f t="shared" si="2"/>
        <v>174.07</v>
      </c>
      <c r="D12" s="12">
        <v>84500.0</v>
      </c>
      <c r="E12" s="13">
        <v>20.0</v>
      </c>
      <c r="F12" s="15"/>
      <c r="G12" s="8"/>
      <c r="H12" s="8"/>
      <c r="I12" s="12"/>
      <c r="J12" s="16"/>
      <c r="K12" s="16"/>
      <c r="L12" s="8"/>
      <c r="M12" s="8">
        <v>500.0</v>
      </c>
      <c r="N12" s="12">
        <v>38200.0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9.75" customHeight="1">
      <c r="A13" s="9" t="s">
        <v>14</v>
      </c>
      <c r="B13" s="10">
        <v>2.47</v>
      </c>
      <c r="C13" s="11">
        <f t="shared" si="2"/>
        <v>208.715</v>
      </c>
      <c r="D13" s="12">
        <v>84500.0</v>
      </c>
      <c r="E13" s="13">
        <v>15.0</v>
      </c>
      <c r="F13" s="15"/>
      <c r="G13" s="8"/>
      <c r="H13" s="8"/>
      <c r="I13" s="12"/>
      <c r="J13" s="16"/>
      <c r="K13" s="16"/>
      <c r="L13" s="8"/>
      <c r="M13" s="8">
        <v>500.0</v>
      </c>
      <c r="N13" s="12">
        <v>38750.0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0" customHeight="1">
      <c r="A14" s="17" t="s">
        <v>15</v>
      </c>
      <c r="B14" s="7"/>
      <c r="C14" s="7"/>
      <c r="D14" s="7"/>
      <c r="E14" s="18"/>
      <c r="F14" s="19"/>
      <c r="G14" s="8"/>
      <c r="H14" s="8">
        <v>4500.0</v>
      </c>
      <c r="I14" s="8"/>
      <c r="J14" s="8"/>
      <c r="K14" s="8"/>
      <c r="L14" s="8"/>
      <c r="M14" s="8"/>
      <c r="N14" s="12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9.75" hidden="1" customHeight="1">
      <c r="A15" s="9" t="s">
        <v>16</v>
      </c>
      <c r="B15" s="10">
        <v>0.27</v>
      </c>
      <c r="C15" s="11">
        <f t="shared" ref="C15:C21" si="3">B15*D15/1000</f>
        <v>0</v>
      </c>
      <c r="D15" s="12"/>
      <c r="E15" s="13">
        <v>10.0</v>
      </c>
      <c r="F15" s="15"/>
      <c r="G15" s="8">
        <v>43000.0</v>
      </c>
      <c r="H15" s="8">
        <v>4500.0</v>
      </c>
      <c r="I15" s="8"/>
      <c r="J15" s="8"/>
      <c r="K15" s="8">
        <v>41500.0</v>
      </c>
      <c r="L15" s="8">
        <v>4500.0</v>
      </c>
      <c r="M15" s="8">
        <v>500.0</v>
      </c>
      <c r="N15" s="12">
        <v>44000.0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9.0" customHeight="1">
      <c r="A16" s="9" t="s">
        <v>17</v>
      </c>
      <c r="B16" s="10">
        <v>0.41</v>
      </c>
      <c r="C16" s="11">
        <f t="shared" si="3"/>
        <v>38.335</v>
      </c>
      <c r="D16" s="12">
        <v>93500.0</v>
      </c>
      <c r="E16" s="13">
        <v>10.0</v>
      </c>
      <c r="F16" s="15"/>
      <c r="G16" s="8">
        <v>42000.0</v>
      </c>
      <c r="H16" s="8">
        <v>4500.0</v>
      </c>
      <c r="I16" s="8"/>
      <c r="J16" s="8"/>
      <c r="K16" s="8">
        <v>41300.0</v>
      </c>
      <c r="L16" s="8">
        <v>4500.0</v>
      </c>
      <c r="M16" s="8">
        <v>500.0</v>
      </c>
      <c r="N16" s="12">
        <v>43500.0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9.75" customHeight="1">
      <c r="A17" s="9" t="s">
        <v>18</v>
      </c>
      <c r="B17" s="10">
        <v>0.64</v>
      </c>
      <c r="C17" s="11">
        <f t="shared" si="3"/>
        <v>58.56</v>
      </c>
      <c r="D17" s="12">
        <v>91500.0</v>
      </c>
      <c r="E17" s="13">
        <v>15.0</v>
      </c>
      <c r="F17" s="15"/>
      <c r="G17" s="12">
        <v>45500.0</v>
      </c>
      <c r="H17" s="8">
        <v>500.0</v>
      </c>
      <c r="I17" s="8"/>
      <c r="J17" s="8"/>
      <c r="K17" s="8">
        <v>39000.0</v>
      </c>
      <c r="L17" s="8">
        <v>4500.0</v>
      </c>
      <c r="M17" s="8">
        <v>500.0</v>
      </c>
      <c r="N17" s="12">
        <v>41500.0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9.0" customHeight="1">
      <c r="A18" s="9" t="s">
        <v>19</v>
      </c>
      <c r="B18" s="10">
        <v>0.91</v>
      </c>
      <c r="C18" s="11">
        <f t="shared" si="3"/>
        <v>78.715</v>
      </c>
      <c r="D18" s="12">
        <v>86500.0</v>
      </c>
      <c r="E18" s="13">
        <v>15.0</v>
      </c>
      <c r="F18" s="15"/>
      <c r="G18" s="12">
        <v>44000.0</v>
      </c>
      <c r="H18" s="8">
        <v>500.0</v>
      </c>
      <c r="I18" s="8"/>
      <c r="J18" s="8"/>
      <c r="K18" s="8">
        <v>38500.0</v>
      </c>
      <c r="L18" s="8">
        <v>4500.0</v>
      </c>
      <c r="M18" s="8">
        <v>500.0</v>
      </c>
      <c r="N18" s="12">
        <v>39500.0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9.0" hidden="1" customHeight="1">
      <c r="A19" s="9" t="s">
        <v>20</v>
      </c>
      <c r="B19" s="10">
        <v>1.23</v>
      </c>
      <c r="C19" s="11">
        <f t="shared" si="3"/>
        <v>0</v>
      </c>
      <c r="D19" s="12"/>
      <c r="E19" s="13">
        <v>15.0</v>
      </c>
      <c r="F19" s="15"/>
      <c r="G19" s="12">
        <v>44000.0</v>
      </c>
      <c r="H19" s="8">
        <v>500.0</v>
      </c>
      <c r="I19" s="8"/>
      <c r="J19" s="8"/>
      <c r="K19" s="8">
        <v>38000.0</v>
      </c>
      <c r="L19" s="8">
        <v>4500.0</v>
      </c>
      <c r="M19" s="8">
        <v>500.0</v>
      </c>
      <c r="N19" s="12">
        <v>39000.0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9.0" hidden="1" customHeight="1">
      <c r="A20" s="9" t="s">
        <v>21</v>
      </c>
      <c r="B20" s="10">
        <v>1.61</v>
      </c>
      <c r="C20" s="11">
        <f t="shared" si="3"/>
        <v>0</v>
      </c>
      <c r="D20" s="12"/>
      <c r="E20" s="13">
        <v>15.0</v>
      </c>
      <c r="F20" s="15"/>
      <c r="G20" s="12">
        <v>44000.0</v>
      </c>
      <c r="H20" s="8">
        <v>500.0</v>
      </c>
      <c r="I20" s="8"/>
      <c r="J20" s="8"/>
      <c r="K20" s="8">
        <v>38000.0</v>
      </c>
      <c r="L20" s="8">
        <v>4500.0</v>
      </c>
      <c r="M20" s="8">
        <v>500.0</v>
      </c>
      <c r="N20" s="12">
        <v>39000.0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9.75" customHeight="1">
      <c r="A21" s="9" t="s">
        <v>20</v>
      </c>
      <c r="B21" s="10">
        <v>1.24</v>
      </c>
      <c r="C21" s="11">
        <f t="shared" si="3"/>
        <v>110.36</v>
      </c>
      <c r="D21" s="12">
        <v>89000.0</v>
      </c>
      <c r="E21" s="13">
        <v>15.0</v>
      </c>
      <c r="F21" s="15"/>
      <c r="G21" s="12">
        <v>44000.0</v>
      </c>
      <c r="H21" s="8">
        <v>500.0</v>
      </c>
      <c r="I21" s="8"/>
      <c r="J21" s="8"/>
      <c r="K21" s="8">
        <v>38500.0</v>
      </c>
      <c r="L21" s="8">
        <v>4500.0</v>
      </c>
      <c r="M21" s="8">
        <v>500.0</v>
      </c>
      <c r="N21" s="12">
        <v>39500.0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9.75" customHeight="1">
      <c r="A22" s="9" t="s">
        <v>21</v>
      </c>
      <c r="B22" s="10">
        <v>1.6</v>
      </c>
      <c r="C22" s="11">
        <f>D22*B22/1000</f>
        <v>142.4</v>
      </c>
      <c r="D22" s="12">
        <v>89000.0</v>
      </c>
      <c r="E22" s="13">
        <v>20.0</v>
      </c>
      <c r="F22" s="15"/>
      <c r="G22" s="12"/>
      <c r="H22" s="8"/>
      <c r="I22" s="8"/>
      <c r="J22" s="8"/>
      <c r="K22" s="8"/>
      <c r="L22" s="8"/>
      <c r="M22" s="8"/>
      <c r="N22" s="12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0.5" customHeight="1">
      <c r="A23" s="9" t="s">
        <v>22</v>
      </c>
      <c r="B23" s="10">
        <v>2.04</v>
      </c>
      <c r="C23" s="11">
        <f t="shared" ref="C23:C27" si="4">B23*D23/1000</f>
        <v>181.56</v>
      </c>
      <c r="D23" s="12">
        <v>89000.0</v>
      </c>
      <c r="E23" s="13">
        <v>20.0</v>
      </c>
      <c r="F23" s="15"/>
      <c r="G23" s="12">
        <v>44000.0</v>
      </c>
      <c r="H23" s="8">
        <v>500.0</v>
      </c>
      <c r="I23" s="8"/>
      <c r="J23" s="8"/>
      <c r="K23" s="8">
        <v>38000.0</v>
      </c>
      <c r="L23" s="8">
        <v>4500.0</v>
      </c>
      <c r="M23" s="8">
        <v>500.0</v>
      </c>
      <c r="N23" s="12">
        <v>39000.0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9.75" customHeight="1">
      <c r="A24" s="9" t="s">
        <v>23</v>
      </c>
      <c r="B24" s="10">
        <v>2.5</v>
      </c>
      <c r="C24" s="11">
        <f t="shared" si="4"/>
        <v>222.5</v>
      </c>
      <c r="D24" s="12">
        <v>89000.0</v>
      </c>
      <c r="E24" s="13">
        <v>20.0</v>
      </c>
      <c r="F24" s="15"/>
      <c r="G24" s="12">
        <v>44000.0</v>
      </c>
      <c r="H24" s="8">
        <v>500.0</v>
      </c>
      <c r="I24" s="8"/>
      <c r="J24" s="8"/>
      <c r="K24" s="8">
        <v>38000.0</v>
      </c>
      <c r="L24" s="8">
        <v>4500.0</v>
      </c>
      <c r="M24" s="8">
        <v>500.0</v>
      </c>
      <c r="N24" s="12">
        <v>39000.0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9.0" hidden="1" customHeight="1">
      <c r="A25" s="9" t="s">
        <v>24</v>
      </c>
      <c r="B25" s="10">
        <v>3.89</v>
      </c>
      <c r="C25" s="11">
        <f t="shared" si="4"/>
        <v>0</v>
      </c>
      <c r="D25" s="12"/>
      <c r="E25" s="13">
        <v>25.0</v>
      </c>
      <c r="F25" s="15"/>
      <c r="G25" s="12">
        <v>44000.0</v>
      </c>
      <c r="H25" s="8">
        <v>500.0</v>
      </c>
      <c r="I25" s="8"/>
      <c r="J25" s="8"/>
      <c r="K25" s="8">
        <v>38000.0</v>
      </c>
      <c r="L25" s="8">
        <v>4500.0</v>
      </c>
      <c r="M25" s="8">
        <v>500.0</v>
      </c>
      <c r="N25" s="12">
        <v>39000.0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8.25" hidden="1" customHeight="1">
      <c r="A26" s="9" t="s">
        <v>25</v>
      </c>
      <c r="B26" s="10">
        <v>5.61</v>
      </c>
      <c r="C26" s="11">
        <f t="shared" si="4"/>
        <v>0</v>
      </c>
      <c r="D26" s="12"/>
      <c r="E26" s="20">
        <v>10.0</v>
      </c>
      <c r="F26" s="2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9.0" hidden="1" customHeight="1">
      <c r="A27" s="9" t="s">
        <v>25</v>
      </c>
      <c r="B27" s="22">
        <v>5.61</v>
      </c>
      <c r="C27" s="23">
        <f t="shared" si="4"/>
        <v>0</v>
      </c>
      <c r="D27" s="12"/>
      <c r="E27" s="13">
        <v>18.0</v>
      </c>
      <c r="F27" s="24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1.25" hidden="1" customHeight="1" outlineLevel="1">
      <c r="A28" s="17" t="s">
        <v>26</v>
      </c>
      <c r="B28" s="7"/>
      <c r="C28" s="7"/>
      <c r="D28" s="7"/>
      <c r="E28" s="18"/>
      <c r="F28" s="19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0.5" hidden="1" customHeight="1" outlineLevel="1">
      <c r="A29" s="25" t="s">
        <v>27</v>
      </c>
      <c r="B29" s="10" t="s">
        <v>28</v>
      </c>
      <c r="C29" s="11">
        <f t="shared" ref="C29:C31" si="5">D29/1000</f>
        <v>161</v>
      </c>
      <c r="D29" s="12">
        <v>161000.0</v>
      </c>
      <c r="E29" s="13"/>
      <c r="F29" s="2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9.0" hidden="1" customHeight="1" outlineLevel="1">
      <c r="A30" s="25" t="s">
        <v>29</v>
      </c>
      <c r="B30" s="10" t="s">
        <v>30</v>
      </c>
      <c r="C30" s="11">
        <f t="shared" si="5"/>
        <v>88</v>
      </c>
      <c r="D30" s="12">
        <v>88000.0</v>
      </c>
      <c r="E30" s="26"/>
      <c r="F30" s="2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7.5" hidden="1" customHeight="1" outlineLevel="1">
      <c r="A31" s="25" t="s">
        <v>31</v>
      </c>
      <c r="B31" s="10" t="s">
        <v>32</v>
      </c>
      <c r="C31" s="11">
        <f t="shared" si="5"/>
        <v>88</v>
      </c>
      <c r="D31" s="12">
        <v>88000.0</v>
      </c>
      <c r="E31" s="26"/>
      <c r="F31" s="24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0" customHeight="1" collapsed="1">
      <c r="A32" s="27" t="s">
        <v>33</v>
      </c>
      <c r="B32" s="7"/>
      <c r="C32" s="7"/>
      <c r="D32" s="7"/>
      <c r="E32" s="7"/>
      <c r="F32" s="2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9.0" customHeight="1">
      <c r="A33" s="28" t="s">
        <v>34</v>
      </c>
      <c r="B33" s="10">
        <v>0.81</v>
      </c>
      <c r="C33" s="11">
        <f t="shared" ref="C33:C37" si="6">B33*D33/1000</f>
        <v>83.835</v>
      </c>
      <c r="D33" s="12">
        <v>103500.0</v>
      </c>
      <c r="E33" s="13">
        <v>15.0</v>
      </c>
      <c r="F33" s="2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9.0" hidden="1" customHeight="1">
      <c r="A34" s="28" t="s">
        <v>35</v>
      </c>
      <c r="B34" s="10">
        <v>1.21</v>
      </c>
      <c r="C34" s="11">
        <f t="shared" si="6"/>
        <v>98.373</v>
      </c>
      <c r="D34" s="12">
        <v>81300.0</v>
      </c>
      <c r="E34" s="13">
        <v>17.0</v>
      </c>
      <c r="F34" s="2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9.0" hidden="1" customHeight="1">
      <c r="A35" s="28" t="s">
        <v>35</v>
      </c>
      <c r="B35" s="10">
        <v>1.21</v>
      </c>
      <c r="C35" s="11">
        <f t="shared" si="6"/>
        <v>103.455</v>
      </c>
      <c r="D35" s="12">
        <v>85500.0</v>
      </c>
      <c r="E35" s="13">
        <v>17.0</v>
      </c>
      <c r="F35" s="2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9.75" hidden="1" customHeight="1">
      <c r="A36" s="28" t="s">
        <v>36</v>
      </c>
      <c r="B36" s="10">
        <v>2.07</v>
      </c>
      <c r="C36" s="11">
        <f t="shared" si="6"/>
        <v>0</v>
      </c>
      <c r="D36" s="12"/>
      <c r="E36" s="13">
        <v>25.0</v>
      </c>
      <c r="F36" s="2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9.0" customHeight="1">
      <c r="A37" s="28" t="s">
        <v>35</v>
      </c>
      <c r="B37" s="10">
        <v>1.19</v>
      </c>
      <c r="C37" s="11">
        <f t="shared" si="6"/>
        <v>119</v>
      </c>
      <c r="D37" s="12">
        <v>100000.0</v>
      </c>
      <c r="E37" s="13">
        <v>15.0</v>
      </c>
      <c r="F37" s="2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27" t="s">
        <v>37</v>
      </c>
      <c r="B38" s="7"/>
      <c r="C38" s="7"/>
      <c r="D38" s="7"/>
      <c r="E38" s="7"/>
      <c r="F38" s="2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1.25" customHeight="1">
      <c r="A39" s="9" t="s">
        <v>38</v>
      </c>
      <c r="B39" s="10">
        <v>47.81</v>
      </c>
      <c r="C39" s="11">
        <f>B39*D39/1000</f>
        <v>5526.836</v>
      </c>
      <c r="D39" s="12">
        <v>115600.0</v>
      </c>
      <c r="E39" s="13"/>
      <c r="F39" s="2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0.5" customHeight="1">
      <c r="A40" s="17" t="s">
        <v>39</v>
      </c>
      <c r="B40" s="7"/>
      <c r="C40" s="7"/>
      <c r="D40" s="7"/>
      <c r="E40" s="18"/>
      <c r="F40" s="1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9.0" hidden="1" customHeight="1">
      <c r="A41" s="9" t="s">
        <v>40</v>
      </c>
      <c r="B41" s="10">
        <v>25.0</v>
      </c>
      <c r="C41" s="11">
        <f t="shared" ref="C41:C48" si="7">B41*D41/1000</f>
        <v>1370</v>
      </c>
      <c r="D41" s="12">
        <v>54800.0</v>
      </c>
      <c r="E41" s="13"/>
      <c r="F41" s="2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1.25" customHeight="1">
      <c r="A42" s="9" t="s">
        <v>40</v>
      </c>
      <c r="B42" s="10">
        <v>25.0</v>
      </c>
      <c r="C42" s="11">
        <f t="shared" si="7"/>
        <v>2605</v>
      </c>
      <c r="D42" s="12">
        <v>104200.0</v>
      </c>
      <c r="E42" s="13"/>
      <c r="F42" s="2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9.75" hidden="1" customHeight="1">
      <c r="A43" s="9" t="s">
        <v>41</v>
      </c>
      <c r="B43" s="29">
        <v>29.44</v>
      </c>
      <c r="C43" s="11">
        <f t="shared" si="7"/>
        <v>0</v>
      </c>
      <c r="D43" s="12"/>
      <c r="E43" s="13"/>
      <c r="F43" s="21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9.0" hidden="1" customHeight="1">
      <c r="A44" s="9" t="s">
        <v>42</v>
      </c>
      <c r="B44" s="30">
        <v>25.0</v>
      </c>
      <c r="C44" s="11">
        <f t="shared" si="7"/>
        <v>2912.5</v>
      </c>
      <c r="D44" s="12">
        <v>116500.0</v>
      </c>
      <c r="E44" s="13"/>
      <c r="F44" s="21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0.5" hidden="1" customHeight="1">
      <c r="A45" s="9" t="s">
        <v>43</v>
      </c>
      <c r="B45" s="29">
        <v>32.59</v>
      </c>
      <c r="C45" s="11">
        <f t="shared" si="7"/>
        <v>0</v>
      </c>
      <c r="D45" s="12"/>
      <c r="E45" s="13"/>
      <c r="F45" s="21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0.5" customHeight="1">
      <c r="A46" s="9" t="s">
        <v>44</v>
      </c>
      <c r="B46" s="29">
        <v>37.04</v>
      </c>
      <c r="C46" s="11">
        <f t="shared" si="7"/>
        <v>3852.16</v>
      </c>
      <c r="D46" s="12">
        <v>104000.0</v>
      </c>
      <c r="E46" s="13"/>
      <c r="F46" s="21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.5" hidden="1" customHeight="1">
      <c r="A47" s="9" t="s">
        <v>45</v>
      </c>
      <c r="B47" s="10">
        <v>30.0</v>
      </c>
      <c r="C47" s="11">
        <f t="shared" si="7"/>
        <v>2955</v>
      </c>
      <c r="D47" s="12">
        <v>98500.0</v>
      </c>
      <c r="E47" s="13"/>
      <c r="F47" s="21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9.0" hidden="1" customHeight="1">
      <c r="A48" s="9" t="s">
        <v>46</v>
      </c>
      <c r="B48" s="10">
        <v>50.0</v>
      </c>
      <c r="C48" s="11">
        <f t="shared" si="7"/>
        <v>0</v>
      </c>
      <c r="D48" s="12"/>
      <c r="E48" s="13"/>
      <c r="F48" s="21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9.0" hidden="1" customHeight="1">
      <c r="A49" s="9"/>
      <c r="B49" s="10"/>
      <c r="C49" s="11"/>
      <c r="D49" s="12"/>
      <c r="E49" s="13"/>
      <c r="F49" s="21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9" t="s">
        <v>47</v>
      </c>
      <c r="B50" s="10">
        <v>51.0</v>
      </c>
      <c r="C50" s="11">
        <f t="shared" ref="C50:C69" si="8">B50*D50/1000</f>
        <v>5431.5</v>
      </c>
      <c r="D50" s="12">
        <v>106500.0</v>
      </c>
      <c r="E50" s="13"/>
      <c r="F50" s="21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9" t="s">
        <v>48</v>
      </c>
      <c r="B51" s="10">
        <v>74.85</v>
      </c>
      <c r="C51" s="11">
        <f t="shared" si="8"/>
        <v>7971.525</v>
      </c>
      <c r="D51" s="12">
        <v>106500.0</v>
      </c>
      <c r="E51" s="13"/>
      <c r="F51" s="2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1.25" hidden="1" customHeight="1">
      <c r="A52" s="9" t="s">
        <v>49</v>
      </c>
      <c r="B52" s="10">
        <v>217.5</v>
      </c>
      <c r="C52" s="11">
        <f t="shared" si="8"/>
        <v>0</v>
      </c>
      <c r="D52" s="12"/>
      <c r="E52" s="13"/>
      <c r="F52" s="21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0.5" customHeight="1">
      <c r="A53" s="9" t="s">
        <v>50</v>
      </c>
      <c r="B53" s="10">
        <v>282.8</v>
      </c>
      <c r="C53" s="11">
        <f t="shared" si="8"/>
        <v>29694</v>
      </c>
      <c r="D53" s="12">
        <v>105000.0</v>
      </c>
      <c r="E53" s="13">
        <v>200.0</v>
      </c>
      <c r="F53" s="21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0.75" hidden="1" customHeight="1">
      <c r="A54" s="9" t="s">
        <v>51</v>
      </c>
      <c r="B54" s="10">
        <v>5.0</v>
      </c>
      <c r="C54" s="11">
        <f t="shared" si="8"/>
        <v>525</v>
      </c>
      <c r="D54" s="12">
        <v>105000.0</v>
      </c>
      <c r="E54" s="13">
        <v>80.0</v>
      </c>
      <c r="F54" s="21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1.25" customHeight="1">
      <c r="A55" s="9" t="s">
        <v>52</v>
      </c>
      <c r="B55" s="10">
        <v>363.0</v>
      </c>
      <c r="C55" s="11">
        <f t="shared" si="8"/>
        <v>38115</v>
      </c>
      <c r="D55" s="12">
        <v>105000.0</v>
      </c>
      <c r="E55" s="13">
        <v>210.0</v>
      </c>
      <c r="F55" s="21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1.25" customHeight="1">
      <c r="A56" s="9" t="s">
        <v>53</v>
      </c>
      <c r="B56" s="10">
        <v>429.0</v>
      </c>
      <c r="C56" s="11">
        <f t="shared" si="8"/>
        <v>45045</v>
      </c>
      <c r="D56" s="12">
        <v>105000.0</v>
      </c>
      <c r="E56" s="13">
        <v>230.0</v>
      </c>
      <c r="F56" s="21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6.0" hidden="1" customHeight="1">
      <c r="A57" s="9" t="s">
        <v>53</v>
      </c>
      <c r="B57" s="10">
        <v>422.0</v>
      </c>
      <c r="C57" s="11">
        <f t="shared" si="8"/>
        <v>44310</v>
      </c>
      <c r="D57" s="12">
        <v>105000.0</v>
      </c>
      <c r="E57" s="13">
        <v>90.0</v>
      </c>
      <c r="F57" s="21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0.5" customHeight="1">
      <c r="A58" s="9" t="s">
        <v>54</v>
      </c>
      <c r="B58" s="10">
        <v>567.0</v>
      </c>
      <c r="C58" s="11">
        <f t="shared" si="8"/>
        <v>59535</v>
      </c>
      <c r="D58" s="12">
        <v>105000.0</v>
      </c>
      <c r="E58" s="13">
        <v>230.0</v>
      </c>
      <c r="F58" s="21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9.0" customHeight="1">
      <c r="A59" s="9" t="s">
        <v>55</v>
      </c>
      <c r="B59" s="10">
        <v>710.0</v>
      </c>
      <c r="C59" s="11">
        <f t="shared" si="8"/>
        <v>74550</v>
      </c>
      <c r="D59" s="12">
        <v>105000.0</v>
      </c>
      <c r="E59" s="13">
        <v>230.0</v>
      </c>
      <c r="F59" s="21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9.0" hidden="1" customHeight="1">
      <c r="A60" s="9" t="s">
        <v>56</v>
      </c>
      <c r="B60" s="10">
        <v>848.0</v>
      </c>
      <c r="C60" s="11">
        <f t="shared" si="8"/>
        <v>90736</v>
      </c>
      <c r="D60" s="12">
        <v>107000.0</v>
      </c>
      <c r="E60" s="13">
        <v>120.0</v>
      </c>
      <c r="F60" s="21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9.0" hidden="1" customHeight="1">
      <c r="A61" s="9" t="s">
        <v>57</v>
      </c>
      <c r="B61" s="10">
        <v>990.0</v>
      </c>
      <c r="C61" s="11">
        <f t="shared" si="8"/>
        <v>105930</v>
      </c>
      <c r="D61" s="12">
        <v>107000.0</v>
      </c>
      <c r="E61" s="13">
        <v>120.0</v>
      </c>
      <c r="F61" s="21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9.0" hidden="1" customHeight="1">
      <c r="A62" s="9" t="s">
        <v>58</v>
      </c>
      <c r="B62" s="10">
        <v>1137.0</v>
      </c>
      <c r="C62" s="11">
        <f t="shared" si="8"/>
        <v>121659</v>
      </c>
      <c r="D62" s="12">
        <v>107000.0</v>
      </c>
      <c r="E62" s="13">
        <v>120.0</v>
      </c>
      <c r="F62" s="21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0.5" customHeight="1">
      <c r="A63" s="9" t="s">
        <v>56</v>
      </c>
      <c r="B63" s="10">
        <v>848.0</v>
      </c>
      <c r="C63" s="11">
        <f t="shared" si="8"/>
        <v>90736</v>
      </c>
      <c r="D63" s="12">
        <v>107000.0</v>
      </c>
      <c r="E63" s="13">
        <v>230.0</v>
      </c>
      <c r="F63" s="21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0.5" customHeight="1">
      <c r="A64" s="9" t="s">
        <v>59</v>
      </c>
      <c r="B64" s="10">
        <v>1428.0</v>
      </c>
      <c r="C64" s="11">
        <f t="shared" si="8"/>
        <v>152796</v>
      </c>
      <c r="D64" s="12">
        <v>107000.0</v>
      </c>
      <c r="E64" s="20">
        <v>300.0</v>
      </c>
      <c r="F64" s="21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9.0" hidden="1" customHeight="1">
      <c r="A65" s="9" t="s">
        <v>60</v>
      </c>
      <c r="B65" s="10">
        <v>52.5</v>
      </c>
      <c r="C65" s="11">
        <f t="shared" si="8"/>
        <v>5670</v>
      </c>
      <c r="D65" s="12">
        <v>108000.0</v>
      </c>
      <c r="E65" s="20"/>
      <c r="F65" s="21"/>
      <c r="G65" s="8" t="str">
        <f>F65+#REF!</f>
        <v>#REF!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1.25" hidden="1" customHeight="1">
      <c r="A66" s="9" t="s">
        <v>61</v>
      </c>
      <c r="B66" s="10">
        <v>2115.0</v>
      </c>
      <c r="C66" s="11">
        <f t="shared" si="8"/>
        <v>228420</v>
      </c>
      <c r="D66" s="12">
        <v>108000.0</v>
      </c>
      <c r="E66" s="20">
        <v>250.0</v>
      </c>
      <c r="F66" s="24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0.75" hidden="1" customHeight="1">
      <c r="A67" s="31" t="s">
        <v>62</v>
      </c>
      <c r="B67" s="29">
        <v>50.0</v>
      </c>
      <c r="C67" s="32">
        <f t="shared" si="8"/>
        <v>2350</v>
      </c>
      <c r="D67" s="33">
        <v>47000.0</v>
      </c>
      <c r="E67" s="34"/>
      <c r="F67" s="35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2.0" hidden="1" customHeight="1">
      <c r="A68" s="37" t="s">
        <v>63</v>
      </c>
      <c r="B68" s="38">
        <v>76.26</v>
      </c>
      <c r="C68" s="39">
        <f t="shared" si="8"/>
        <v>3355.44</v>
      </c>
      <c r="D68" s="40">
        <v>44000.0</v>
      </c>
      <c r="E68" s="41"/>
      <c r="F68" s="35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2.0" hidden="1" customHeight="1">
      <c r="A69" s="31" t="s">
        <v>64</v>
      </c>
      <c r="B69" s="29">
        <v>283.0</v>
      </c>
      <c r="C69" s="32">
        <f t="shared" si="8"/>
        <v>12452</v>
      </c>
      <c r="D69" s="33">
        <v>44000.0</v>
      </c>
      <c r="E69" s="42"/>
      <c r="F69" s="35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0.75" hidden="1" customHeight="1" outlineLevel="1">
      <c r="A70" s="43" t="s">
        <v>65</v>
      </c>
      <c r="B70" s="44"/>
      <c r="C70" s="44"/>
      <c r="D70" s="44"/>
      <c r="E70" s="45"/>
      <c r="F70" s="19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6.5" hidden="1" customHeight="1" outlineLevel="1">
      <c r="A71" s="28" t="s">
        <v>66</v>
      </c>
      <c r="B71" s="10">
        <v>47.38</v>
      </c>
      <c r="C71" s="11">
        <f t="shared" ref="C71:C86" si="9">B71*D71/1000</f>
        <v>0</v>
      </c>
      <c r="D71" s="12"/>
      <c r="E71" s="27"/>
      <c r="F71" s="46"/>
      <c r="G71" s="8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2.75" hidden="1" customHeight="1" outlineLevel="1">
      <c r="A72" s="28" t="s">
        <v>67</v>
      </c>
      <c r="B72" s="10">
        <v>37.25</v>
      </c>
      <c r="C72" s="11">
        <f t="shared" si="9"/>
        <v>0</v>
      </c>
      <c r="D72" s="12"/>
      <c r="E72" s="27"/>
      <c r="F72" s="46"/>
      <c r="G72" s="8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6.0" hidden="1" customHeight="1" outlineLevel="1">
      <c r="A73" s="28" t="s">
        <v>68</v>
      </c>
      <c r="B73" s="10">
        <v>46.0</v>
      </c>
      <c r="C73" s="11">
        <f t="shared" si="9"/>
        <v>2341.446</v>
      </c>
      <c r="D73" s="12">
        <v>50901.0</v>
      </c>
      <c r="E73" s="27"/>
      <c r="F73" s="46"/>
      <c r="G73" s="8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.5" hidden="1" customHeight="1" outlineLevel="1">
      <c r="A74" s="28" t="s">
        <v>69</v>
      </c>
      <c r="B74" s="10">
        <v>58.0</v>
      </c>
      <c r="C74" s="11">
        <f t="shared" si="9"/>
        <v>2981.2</v>
      </c>
      <c r="D74" s="12">
        <v>51400.0</v>
      </c>
      <c r="E74" s="6"/>
      <c r="F74" s="2"/>
      <c r="G74" s="8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0.75" hidden="1" customHeight="1" outlineLevel="1">
      <c r="A75" s="28" t="s">
        <v>70</v>
      </c>
      <c r="B75" s="10">
        <v>46.55</v>
      </c>
      <c r="C75" s="11">
        <f t="shared" si="9"/>
        <v>2346.12</v>
      </c>
      <c r="D75" s="12">
        <v>50400.0</v>
      </c>
      <c r="E75" s="6"/>
      <c r="F75" s="2"/>
      <c r="G75" s="8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.5" hidden="1" customHeight="1" outlineLevel="1">
      <c r="A76" s="28" t="s">
        <v>71</v>
      </c>
      <c r="B76" s="10">
        <v>55.56</v>
      </c>
      <c r="C76" s="11">
        <f t="shared" si="9"/>
        <v>2855.784</v>
      </c>
      <c r="D76" s="12">
        <v>51400.0</v>
      </c>
      <c r="E76" s="6"/>
      <c r="F76" s="2"/>
      <c r="G76" s="8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9.75" hidden="1" customHeight="1" outlineLevel="1">
      <c r="A77" s="28" t="s">
        <v>72</v>
      </c>
      <c r="B77" s="10">
        <v>54.25</v>
      </c>
      <c r="C77" s="11">
        <f t="shared" si="9"/>
        <v>5614.875</v>
      </c>
      <c r="D77" s="12">
        <v>103500.0</v>
      </c>
      <c r="E77" s="47"/>
      <c r="F77" s="2"/>
      <c r="G77" s="8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9.75" hidden="1" customHeight="1" outlineLevel="1">
      <c r="A78" s="28" t="s">
        <v>73</v>
      </c>
      <c r="B78" s="10">
        <v>50.0</v>
      </c>
      <c r="C78" s="11">
        <f t="shared" si="9"/>
        <v>0</v>
      </c>
      <c r="D78" s="12"/>
      <c r="E78" s="47"/>
      <c r="F78" s="2"/>
      <c r="G78" s="8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9.0" hidden="1" customHeight="1" outlineLevel="1">
      <c r="A79" s="28" t="s">
        <v>74</v>
      </c>
      <c r="B79" s="10">
        <v>47.06</v>
      </c>
      <c r="C79" s="11">
        <f t="shared" si="9"/>
        <v>3454.204</v>
      </c>
      <c r="D79" s="12">
        <v>73400.0</v>
      </c>
      <c r="E79" s="48"/>
      <c r="F79" s="2"/>
      <c r="G79" s="8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9.0" hidden="1" customHeight="1" outlineLevel="1">
      <c r="A80" s="28" t="s">
        <v>75</v>
      </c>
      <c r="B80" s="10">
        <v>42.83</v>
      </c>
      <c r="C80" s="11">
        <f t="shared" si="9"/>
        <v>3143.722</v>
      </c>
      <c r="D80" s="12">
        <v>73400.0</v>
      </c>
      <c r="E80" s="48"/>
      <c r="F80" s="2"/>
      <c r="G80" s="8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0.75" hidden="1" customHeight="1" outlineLevel="1">
      <c r="A81" s="28" t="s">
        <v>76</v>
      </c>
      <c r="B81" s="10">
        <v>57.65</v>
      </c>
      <c r="C81" s="11">
        <f t="shared" si="9"/>
        <v>4439.05</v>
      </c>
      <c r="D81" s="12">
        <v>77000.0</v>
      </c>
      <c r="E81" s="48"/>
      <c r="F81" s="2"/>
      <c r="G81" s="8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8.25" hidden="1" customHeight="1" outlineLevel="1">
      <c r="A82" s="28" t="s">
        <v>77</v>
      </c>
      <c r="B82" s="10">
        <v>57.18</v>
      </c>
      <c r="C82" s="11">
        <f t="shared" si="9"/>
        <v>6489.93</v>
      </c>
      <c r="D82" s="12">
        <v>113500.0</v>
      </c>
      <c r="E82" s="48"/>
      <c r="F82" s="2"/>
      <c r="G82" s="8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3.0" hidden="1" customHeight="1" outlineLevel="1">
      <c r="A83" s="28" t="s">
        <v>78</v>
      </c>
      <c r="B83" s="10">
        <v>60.0</v>
      </c>
      <c r="C83" s="11">
        <f t="shared" si="9"/>
        <v>4740</v>
      </c>
      <c r="D83" s="12">
        <v>79000.0</v>
      </c>
      <c r="E83" s="48"/>
      <c r="F83" s="2"/>
      <c r="G83" s="8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0.5" hidden="1" customHeight="1" outlineLevel="1">
      <c r="A84" s="28" t="s">
        <v>79</v>
      </c>
      <c r="B84" s="10">
        <v>62.25</v>
      </c>
      <c r="C84" s="11">
        <f t="shared" si="9"/>
        <v>0</v>
      </c>
      <c r="D84" s="12"/>
      <c r="E84" s="48"/>
      <c r="F84" s="2"/>
      <c r="G84" s="8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0.5" hidden="1" customHeight="1" outlineLevel="1">
      <c r="A85" s="28" t="s">
        <v>80</v>
      </c>
      <c r="B85" s="10">
        <v>70.0</v>
      </c>
      <c r="C85" s="11">
        <f t="shared" si="9"/>
        <v>6300</v>
      </c>
      <c r="D85" s="12">
        <v>90000.0</v>
      </c>
      <c r="E85" s="48"/>
      <c r="F85" s="2"/>
      <c r="G85" s="8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0.75" hidden="1" customHeight="1" outlineLevel="1">
      <c r="A86" s="28" t="s">
        <v>81</v>
      </c>
      <c r="B86" s="49">
        <v>49.5</v>
      </c>
      <c r="C86" s="11">
        <f t="shared" si="9"/>
        <v>4415.4</v>
      </c>
      <c r="D86" s="12">
        <v>89200.0</v>
      </c>
      <c r="E86" s="48"/>
      <c r="F86" s="2"/>
      <c r="G86" s="8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2.75" customHeight="1" collapsed="1">
      <c r="A87" s="27" t="s">
        <v>82</v>
      </c>
      <c r="B87" s="7"/>
      <c r="C87" s="7"/>
      <c r="D87" s="7"/>
      <c r="E87" s="7"/>
      <c r="F87" s="2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9.0" hidden="1" customHeight="1">
      <c r="A88" s="25" t="s">
        <v>83</v>
      </c>
      <c r="B88" s="10">
        <v>78.5</v>
      </c>
      <c r="C88" s="11">
        <f t="shared" ref="C88:C93" si="10">B88*D88/1000</f>
        <v>3713.05</v>
      </c>
      <c r="D88" s="12">
        <v>47300.0</v>
      </c>
      <c r="E88" s="13"/>
      <c r="F88" s="21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9.0" hidden="1" customHeight="1">
      <c r="A89" s="25" t="s">
        <v>83</v>
      </c>
      <c r="B89" s="10">
        <v>81.67</v>
      </c>
      <c r="C89" s="11">
        <f t="shared" si="10"/>
        <v>7129.791</v>
      </c>
      <c r="D89" s="12">
        <v>87300.0</v>
      </c>
      <c r="E89" s="13"/>
      <c r="F89" s="21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9.0" customHeight="1">
      <c r="A90" s="25" t="s">
        <v>83</v>
      </c>
      <c r="B90" s="10">
        <v>79.7</v>
      </c>
      <c r="C90" s="11">
        <f t="shared" si="10"/>
        <v>8647.45</v>
      </c>
      <c r="D90" s="12">
        <v>108500.0</v>
      </c>
      <c r="E90" s="13"/>
      <c r="F90" s="21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9.0" customHeight="1">
      <c r="A91" s="25" t="s">
        <v>84</v>
      </c>
      <c r="B91" s="10">
        <v>300.0</v>
      </c>
      <c r="C91" s="11">
        <f t="shared" si="10"/>
        <v>32250</v>
      </c>
      <c r="D91" s="12">
        <v>107500.0</v>
      </c>
      <c r="E91" s="13">
        <v>200.0</v>
      </c>
      <c r="F91" s="21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9.0" hidden="1" customHeight="1">
      <c r="A92" s="25" t="s">
        <v>85</v>
      </c>
      <c r="B92" s="10">
        <v>419.0</v>
      </c>
      <c r="C92" s="11">
        <f t="shared" si="10"/>
        <v>0</v>
      </c>
      <c r="D92" s="12"/>
      <c r="E92" s="13">
        <v>50.0</v>
      </c>
      <c r="F92" s="21"/>
      <c r="G92" s="8" t="str">
        <f t="shared" ref="G92:G93" si="11">F92+#REF!</f>
        <v>#REF!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9.0" hidden="1" customHeight="1">
      <c r="A93" s="25" t="s">
        <v>86</v>
      </c>
      <c r="B93" s="10">
        <v>289.8</v>
      </c>
      <c r="C93" s="11">
        <f t="shared" si="10"/>
        <v>0</v>
      </c>
      <c r="D93" s="12"/>
      <c r="E93" s="13"/>
      <c r="F93" s="21"/>
      <c r="G93" s="8" t="str">
        <f t="shared" si="11"/>
        <v>#REF!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0.5" customHeight="1">
      <c r="A94" s="27" t="s">
        <v>87</v>
      </c>
      <c r="B94" s="7"/>
      <c r="C94" s="7"/>
      <c r="D94" s="7"/>
      <c r="E94" s="7"/>
      <c r="F94" s="2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9.0" customHeight="1">
      <c r="A95" s="25" t="s">
        <v>88</v>
      </c>
      <c r="B95" s="10">
        <v>0.63</v>
      </c>
      <c r="C95" s="11">
        <f t="shared" ref="C95:C98" si="12">B95*D95/1000</f>
        <v>66.465</v>
      </c>
      <c r="D95" s="12">
        <v>105500.0</v>
      </c>
      <c r="E95" s="13">
        <v>20.0</v>
      </c>
      <c r="F95" s="21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9.0" customHeight="1">
      <c r="A96" s="25" t="s">
        <v>89</v>
      </c>
      <c r="B96" s="10">
        <v>0.79</v>
      </c>
      <c r="C96" s="11">
        <f t="shared" si="12"/>
        <v>84.135</v>
      </c>
      <c r="D96" s="12">
        <v>106500.0</v>
      </c>
      <c r="E96" s="13">
        <v>20.0</v>
      </c>
      <c r="F96" s="21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9.0" customHeight="1">
      <c r="A97" s="25" t="s">
        <v>90</v>
      </c>
      <c r="B97" s="10">
        <v>1.27</v>
      </c>
      <c r="C97" s="11">
        <f t="shared" si="12"/>
        <v>131.445</v>
      </c>
      <c r="D97" s="12">
        <v>103500.0</v>
      </c>
      <c r="E97" s="13">
        <v>20.0</v>
      </c>
      <c r="F97" s="21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0.75" hidden="1" customHeight="1">
      <c r="A98" s="25" t="s">
        <v>91</v>
      </c>
      <c r="B98" s="10">
        <v>1.95</v>
      </c>
      <c r="C98" s="11">
        <f t="shared" si="12"/>
        <v>0</v>
      </c>
      <c r="D98" s="12"/>
      <c r="E98" s="26"/>
      <c r="F98" s="24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27" t="s">
        <v>92</v>
      </c>
      <c r="B99" s="7"/>
      <c r="C99" s="7"/>
      <c r="D99" s="7"/>
      <c r="E99" s="7"/>
      <c r="F99" s="2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9.0" customHeight="1">
      <c r="A100" s="25" t="s">
        <v>93</v>
      </c>
      <c r="B100" s="10">
        <v>1.28</v>
      </c>
      <c r="C100" s="11">
        <f t="shared" ref="C100:C105" si="13">B100*D100/1000</f>
        <v>128.64</v>
      </c>
      <c r="D100" s="12">
        <v>100500.0</v>
      </c>
      <c r="E100" s="13">
        <v>14.0</v>
      </c>
      <c r="F100" s="15"/>
      <c r="G100" s="12">
        <v>53800.0</v>
      </c>
      <c r="H100" s="8">
        <v>500.0</v>
      </c>
      <c r="I100" s="8"/>
      <c r="J100" s="8"/>
      <c r="K100" s="8">
        <v>47200.0</v>
      </c>
      <c r="L100" s="8">
        <v>4500.0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9.0" customHeight="1">
      <c r="A101" s="25" t="s">
        <v>94</v>
      </c>
      <c r="B101" s="10">
        <v>1.66</v>
      </c>
      <c r="C101" s="11">
        <f t="shared" si="13"/>
        <v>163.51</v>
      </c>
      <c r="D101" s="12">
        <v>98500.0</v>
      </c>
      <c r="E101" s="13">
        <v>16.0</v>
      </c>
      <c r="F101" s="15"/>
      <c r="G101" s="12">
        <v>50400.0</v>
      </c>
      <c r="H101" s="8">
        <v>500.0</v>
      </c>
      <c r="I101" s="8"/>
      <c r="J101" s="8"/>
      <c r="K101" s="8">
        <v>44000.0</v>
      </c>
      <c r="L101" s="8">
        <v>4500.0</v>
      </c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9.75" hidden="1" customHeight="1">
      <c r="A102" s="25" t="s">
        <v>94</v>
      </c>
      <c r="B102" s="10">
        <v>1.7</v>
      </c>
      <c r="C102" s="11">
        <f t="shared" si="13"/>
        <v>0</v>
      </c>
      <c r="D102" s="12"/>
      <c r="E102" s="13">
        <v>14.0</v>
      </c>
      <c r="F102" s="15"/>
      <c r="G102" s="12">
        <v>52700.0</v>
      </c>
      <c r="H102" s="8">
        <v>500.0</v>
      </c>
      <c r="I102" s="8"/>
      <c r="J102" s="8"/>
      <c r="K102" s="8">
        <v>45800.0</v>
      </c>
      <c r="L102" s="8">
        <v>4500.0</v>
      </c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9.0" customHeight="1">
      <c r="A103" s="25" t="s">
        <v>95</v>
      </c>
      <c r="B103" s="10">
        <v>2.12</v>
      </c>
      <c r="C103" s="11">
        <f t="shared" si="13"/>
        <v>204.58</v>
      </c>
      <c r="D103" s="12">
        <v>96500.0</v>
      </c>
      <c r="E103" s="13">
        <v>16.0</v>
      </c>
      <c r="F103" s="15"/>
      <c r="G103" s="12">
        <v>50400.0</v>
      </c>
      <c r="H103" s="8">
        <v>500.0</v>
      </c>
      <c r="I103" s="8"/>
      <c r="J103" s="8"/>
      <c r="K103" s="8">
        <v>44000.0</v>
      </c>
      <c r="L103" s="8">
        <v>4500.0</v>
      </c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9.0" hidden="1" customHeight="1">
      <c r="A104" s="25" t="s">
        <v>96</v>
      </c>
      <c r="B104" s="10">
        <v>2.39</v>
      </c>
      <c r="C104" s="11">
        <f t="shared" si="13"/>
        <v>0</v>
      </c>
      <c r="D104" s="12"/>
      <c r="E104" s="13">
        <v>16.0</v>
      </c>
      <c r="F104" s="15"/>
      <c r="G104" s="12">
        <v>50400.0</v>
      </c>
      <c r="H104" s="8">
        <v>500.0</v>
      </c>
      <c r="I104" s="8"/>
      <c r="J104" s="8"/>
      <c r="K104" s="8">
        <v>44000.0</v>
      </c>
      <c r="L104" s="8">
        <v>4500.0</v>
      </c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9.0" customHeight="1">
      <c r="A105" s="25" t="s">
        <v>97</v>
      </c>
      <c r="B105" s="10">
        <v>2.8</v>
      </c>
      <c r="C105" s="11">
        <f t="shared" si="13"/>
        <v>271.6</v>
      </c>
      <c r="D105" s="12">
        <v>97000.0</v>
      </c>
      <c r="E105" s="13">
        <v>20.0</v>
      </c>
      <c r="F105" s="15"/>
      <c r="G105" s="12">
        <v>50400.0</v>
      </c>
      <c r="H105" s="8">
        <v>500.0</v>
      </c>
      <c r="I105" s="8"/>
      <c r="J105" s="8"/>
      <c r="K105" s="8">
        <v>44000.0</v>
      </c>
      <c r="L105" s="8">
        <v>4500.0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9.0" customHeight="1">
      <c r="A106" s="25" t="s">
        <v>98</v>
      </c>
      <c r="B106" s="10">
        <v>3.14</v>
      </c>
      <c r="C106" s="11">
        <f>D106*B106/1000</f>
        <v>305.208</v>
      </c>
      <c r="D106" s="12">
        <v>97200.0</v>
      </c>
      <c r="E106" s="13">
        <v>20.0</v>
      </c>
      <c r="F106" s="15"/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9.75" customHeight="1">
      <c r="A107" s="25" t="s">
        <v>99</v>
      </c>
      <c r="B107" s="10">
        <v>3.33</v>
      </c>
      <c r="C107" s="11">
        <f t="shared" ref="C107:C108" si="14">B107*D107/1000</f>
        <v>323.01</v>
      </c>
      <c r="D107" s="12">
        <v>97000.0</v>
      </c>
      <c r="E107" s="13">
        <v>20.0</v>
      </c>
      <c r="F107" s="15"/>
      <c r="G107" s="12">
        <v>50400.0</v>
      </c>
      <c r="H107" s="8">
        <v>500.0</v>
      </c>
      <c r="I107" s="8"/>
      <c r="J107" s="8"/>
      <c r="K107" s="8">
        <v>44000.0</v>
      </c>
      <c r="L107" s="8">
        <v>4500.0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9.0" customHeight="1">
      <c r="A108" s="25" t="s">
        <v>100</v>
      </c>
      <c r="B108" s="10">
        <v>3.84</v>
      </c>
      <c r="C108" s="11">
        <f t="shared" si="14"/>
        <v>372.48</v>
      </c>
      <c r="D108" s="12">
        <v>97000.0</v>
      </c>
      <c r="E108" s="20">
        <v>25.0</v>
      </c>
      <c r="F108" s="15"/>
      <c r="G108" s="12">
        <v>50500.0</v>
      </c>
      <c r="H108" s="8">
        <v>500.0</v>
      </c>
      <c r="I108" s="8"/>
      <c r="J108" s="8"/>
      <c r="K108" s="8">
        <v>44000.0</v>
      </c>
      <c r="L108" s="8">
        <v>4500.0</v>
      </c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3.5" customHeight="1">
      <c r="A109" s="17" t="s">
        <v>101</v>
      </c>
      <c r="B109" s="7"/>
      <c r="C109" s="7"/>
      <c r="D109" s="7"/>
      <c r="E109" s="18"/>
      <c r="F109" s="19"/>
      <c r="G109" s="8"/>
      <c r="H109" s="8"/>
      <c r="I109" s="8"/>
      <c r="J109" s="8"/>
      <c r="K109" s="8"/>
      <c r="L109" s="8">
        <v>4500.0</v>
      </c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9.0" hidden="1" customHeight="1">
      <c r="A110" s="9" t="s">
        <v>102</v>
      </c>
      <c r="B110" s="10">
        <v>4.62</v>
      </c>
      <c r="C110" s="11">
        <f t="shared" ref="C110:C123" si="15">B110*D110/1000</f>
        <v>362.67</v>
      </c>
      <c r="D110" s="12">
        <v>78500.0</v>
      </c>
      <c r="E110" s="13">
        <v>35.0</v>
      </c>
      <c r="F110" s="15"/>
      <c r="G110" s="12">
        <v>48500.0</v>
      </c>
      <c r="H110" s="8">
        <v>500.0</v>
      </c>
      <c r="I110" s="8"/>
      <c r="J110" s="8"/>
      <c r="K110" s="8">
        <v>42500.0</v>
      </c>
      <c r="L110" s="8">
        <v>4500.0</v>
      </c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0.5" customHeight="1">
      <c r="A111" s="9" t="s">
        <v>103</v>
      </c>
      <c r="B111" s="10">
        <v>4.62</v>
      </c>
      <c r="C111" s="11">
        <f t="shared" si="15"/>
        <v>413.49</v>
      </c>
      <c r="D111" s="12">
        <v>89500.0</v>
      </c>
      <c r="E111" s="13">
        <v>35.0</v>
      </c>
      <c r="F111" s="15"/>
      <c r="G111" s="12">
        <v>44300.0</v>
      </c>
      <c r="H111" s="8">
        <v>500.0</v>
      </c>
      <c r="I111" s="8"/>
      <c r="J111" s="8"/>
      <c r="K111" s="8">
        <v>42500.0</v>
      </c>
      <c r="L111" s="8">
        <v>4500.0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0.5" customHeight="1">
      <c r="A112" s="9" t="s">
        <v>104</v>
      </c>
      <c r="B112" s="10">
        <v>6.26</v>
      </c>
      <c r="C112" s="11">
        <f t="shared" si="15"/>
        <v>560.27</v>
      </c>
      <c r="D112" s="12">
        <v>89500.0</v>
      </c>
      <c r="E112" s="13">
        <v>35.0</v>
      </c>
      <c r="F112" s="15"/>
      <c r="G112" s="12">
        <v>48500.0</v>
      </c>
      <c r="H112" s="8">
        <v>500.0</v>
      </c>
      <c r="I112" s="8"/>
      <c r="J112" s="8"/>
      <c r="K112" s="8">
        <v>42500.0</v>
      </c>
      <c r="L112" s="8">
        <v>4500.0</v>
      </c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9.75" customHeight="1">
      <c r="A113" s="9" t="s">
        <v>105</v>
      </c>
      <c r="B113" s="10">
        <v>5.4</v>
      </c>
      <c r="C113" s="11">
        <f t="shared" si="15"/>
        <v>483.3</v>
      </c>
      <c r="D113" s="12">
        <v>89500.0</v>
      </c>
      <c r="E113" s="13">
        <v>20.0</v>
      </c>
      <c r="F113" s="15"/>
      <c r="G113" s="12">
        <v>44300.0</v>
      </c>
      <c r="H113" s="8">
        <v>500.0</v>
      </c>
      <c r="I113" s="8"/>
      <c r="J113" s="8"/>
      <c r="K113" s="8">
        <v>42500.0</v>
      </c>
      <c r="L113" s="8">
        <v>4500.0</v>
      </c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9.75" customHeight="1">
      <c r="A114" s="9" t="s">
        <v>106</v>
      </c>
      <c r="B114" s="10">
        <v>7.38</v>
      </c>
      <c r="C114" s="11">
        <f t="shared" si="15"/>
        <v>660.51</v>
      </c>
      <c r="D114" s="12">
        <v>89500.0</v>
      </c>
      <c r="E114" s="13">
        <v>40.0</v>
      </c>
      <c r="F114" s="15"/>
      <c r="G114" s="12">
        <v>48500.0</v>
      </c>
      <c r="H114" s="8">
        <v>500.0</v>
      </c>
      <c r="I114" s="8"/>
      <c r="J114" s="8"/>
      <c r="K114" s="8">
        <v>42500.0</v>
      </c>
      <c r="L114" s="8">
        <v>4500.0</v>
      </c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0.5" hidden="1" customHeight="1">
      <c r="A115" s="9" t="s">
        <v>107</v>
      </c>
      <c r="B115" s="10">
        <v>9.02</v>
      </c>
      <c r="C115" s="11">
        <f t="shared" si="15"/>
        <v>807.29</v>
      </c>
      <c r="D115" s="12">
        <v>89500.0</v>
      </c>
      <c r="E115" s="13">
        <v>30.0</v>
      </c>
      <c r="F115" s="15"/>
      <c r="G115" s="12">
        <v>48500.0</v>
      </c>
      <c r="H115" s="8">
        <v>500.0</v>
      </c>
      <c r="I115" s="8"/>
      <c r="J115" s="8"/>
      <c r="K115" s="8">
        <v>42500.0</v>
      </c>
      <c r="L115" s="8">
        <v>4500.0</v>
      </c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9.75" customHeight="1">
      <c r="A116" s="9" t="s">
        <v>108</v>
      </c>
      <c r="B116" s="10">
        <v>9.08</v>
      </c>
      <c r="C116" s="11">
        <f t="shared" si="15"/>
        <v>812.66</v>
      </c>
      <c r="D116" s="12">
        <v>89500.0</v>
      </c>
      <c r="E116" s="13">
        <v>50.0</v>
      </c>
      <c r="F116" s="15"/>
      <c r="G116" s="12">
        <v>48500.0</v>
      </c>
      <c r="H116" s="8">
        <v>500.0</v>
      </c>
      <c r="I116" s="8"/>
      <c r="J116" s="8"/>
      <c r="K116" s="8">
        <v>42500.0</v>
      </c>
      <c r="L116" s="8">
        <v>4500.0</v>
      </c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0.5" hidden="1" customHeight="1">
      <c r="A117" s="9" t="s">
        <v>109</v>
      </c>
      <c r="B117" s="10">
        <v>10.29</v>
      </c>
      <c r="C117" s="11">
        <f t="shared" si="15"/>
        <v>1065.015</v>
      </c>
      <c r="D117" s="12">
        <v>103500.0</v>
      </c>
      <c r="E117" s="13">
        <v>30.0</v>
      </c>
      <c r="F117" s="15"/>
      <c r="G117" s="12">
        <v>48500.0</v>
      </c>
      <c r="H117" s="8">
        <v>500.0</v>
      </c>
      <c r="I117" s="8"/>
      <c r="J117" s="8"/>
      <c r="K117" s="8">
        <v>42500.0</v>
      </c>
      <c r="L117" s="8">
        <v>4500.0</v>
      </c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0.5" hidden="1" customHeight="1">
      <c r="A118" s="9" t="s">
        <v>110</v>
      </c>
      <c r="B118" s="10">
        <v>12.5</v>
      </c>
      <c r="C118" s="11">
        <f t="shared" si="15"/>
        <v>0</v>
      </c>
      <c r="D118" s="12"/>
      <c r="E118" s="13">
        <v>50.0</v>
      </c>
      <c r="F118" s="15"/>
      <c r="G118" s="12">
        <v>48500.0</v>
      </c>
      <c r="H118" s="8">
        <v>500.0</v>
      </c>
      <c r="I118" s="8"/>
      <c r="J118" s="8"/>
      <c r="K118" s="8">
        <v>42500.0</v>
      </c>
      <c r="L118" s="8">
        <v>4500.0</v>
      </c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0" hidden="1" customHeight="1">
      <c r="A119" s="9" t="s">
        <v>111</v>
      </c>
      <c r="B119" s="10">
        <v>13.44</v>
      </c>
      <c r="C119" s="11">
        <f t="shared" si="15"/>
        <v>1391.04</v>
      </c>
      <c r="D119" s="12">
        <v>103500.0</v>
      </c>
      <c r="E119" s="13">
        <v>30.0</v>
      </c>
      <c r="F119" s="15"/>
      <c r="G119" s="12">
        <v>49700.0</v>
      </c>
      <c r="H119" s="8">
        <v>500.0</v>
      </c>
      <c r="I119" s="8"/>
      <c r="J119" s="8"/>
      <c r="K119" s="8">
        <v>44500.0</v>
      </c>
      <c r="L119" s="8">
        <v>4500.0</v>
      </c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9.0" hidden="1" customHeight="1">
      <c r="A120" s="9" t="s">
        <v>112</v>
      </c>
      <c r="B120" s="10">
        <v>12.73</v>
      </c>
      <c r="C120" s="11">
        <f t="shared" si="15"/>
        <v>1085.2325</v>
      </c>
      <c r="D120" s="12">
        <v>85250.0</v>
      </c>
      <c r="E120" s="13">
        <v>60.0</v>
      </c>
      <c r="F120" s="15"/>
      <c r="G120" s="12">
        <v>49700.0</v>
      </c>
      <c r="H120" s="8">
        <v>500.0</v>
      </c>
      <c r="I120" s="8"/>
      <c r="J120" s="8"/>
      <c r="K120" s="8">
        <v>44500.0</v>
      </c>
      <c r="L120" s="8">
        <v>4500.0</v>
      </c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0.75" hidden="1" customHeight="1">
      <c r="A121" s="9" t="s">
        <v>113</v>
      </c>
      <c r="B121" s="10">
        <v>14.29</v>
      </c>
      <c r="C121" s="11">
        <f t="shared" si="15"/>
        <v>1381.843</v>
      </c>
      <c r="D121" s="12">
        <v>96700.0</v>
      </c>
      <c r="E121" s="13">
        <v>80.0</v>
      </c>
      <c r="F121" s="15"/>
      <c r="G121" s="12">
        <v>47600.0</v>
      </c>
      <c r="H121" s="8">
        <v>500.0</v>
      </c>
      <c r="I121" s="8"/>
      <c r="J121" s="8"/>
      <c r="K121" s="8">
        <v>44400.0</v>
      </c>
      <c r="L121" s="8">
        <v>4500.0</v>
      </c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.25" hidden="1" customHeight="1">
      <c r="A122" s="9" t="s">
        <v>114</v>
      </c>
      <c r="B122" s="10">
        <v>17.21</v>
      </c>
      <c r="C122" s="11">
        <f t="shared" si="15"/>
        <v>0</v>
      </c>
      <c r="D122" s="12"/>
      <c r="E122" s="13">
        <v>80.0</v>
      </c>
      <c r="F122" s="15"/>
      <c r="G122" s="12">
        <v>50400.0</v>
      </c>
      <c r="H122" s="8">
        <v>500.0</v>
      </c>
      <c r="I122" s="8"/>
      <c r="J122" s="8"/>
      <c r="K122" s="8"/>
      <c r="L122" s="8">
        <v>4500.0</v>
      </c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6.75" hidden="1" customHeight="1">
      <c r="A123" s="9" t="s">
        <v>115</v>
      </c>
      <c r="B123" s="10">
        <v>23.81</v>
      </c>
      <c r="C123" s="11">
        <f t="shared" si="15"/>
        <v>0</v>
      </c>
      <c r="D123" s="12"/>
      <c r="E123" s="13">
        <v>80.0</v>
      </c>
      <c r="F123" s="15"/>
      <c r="G123" s="12">
        <v>51500.0</v>
      </c>
      <c r="H123" s="8">
        <v>500.0</v>
      </c>
      <c r="I123" s="8"/>
      <c r="J123" s="8"/>
      <c r="K123" s="8">
        <v>45900.0</v>
      </c>
      <c r="L123" s="8">
        <v>4500.0</v>
      </c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5.25" hidden="1" customHeight="1">
      <c r="A124" s="17" t="s">
        <v>116</v>
      </c>
      <c r="B124" s="7"/>
      <c r="C124" s="7"/>
      <c r="D124" s="7"/>
      <c r="E124" s="18"/>
      <c r="F124" s="15"/>
      <c r="G124" s="8"/>
      <c r="H124" s="8"/>
      <c r="I124" s="8"/>
      <c r="J124" s="8"/>
      <c r="K124" s="8"/>
      <c r="L124" s="8">
        <v>4500.0</v>
      </c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3.75" hidden="1" customHeight="1">
      <c r="A125" s="9" t="s">
        <v>117</v>
      </c>
      <c r="B125" s="50">
        <v>9.75</v>
      </c>
      <c r="C125" s="11"/>
      <c r="D125" s="20"/>
      <c r="E125" s="13"/>
      <c r="F125" s="15"/>
      <c r="G125" s="8"/>
      <c r="H125" s="8"/>
      <c r="I125" s="8"/>
      <c r="J125" s="8"/>
      <c r="K125" s="8"/>
      <c r="L125" s="8">
        <v>4500.0</v>
      </c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6.0" hidden="1" customHeight="1">
      <c r="A126" s="9" t="s">
        <v>118</v>
      </c>
      <c r="B126" s="51">
        <v>7.0</v>
      </c>
      <c r="C126" s="11">
        <v>218.0</v>
      </c>
      <c r="D126" s="20"/>
      <c r="E126" s="20"/>
      <c r="F126" s="15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17" t="s">
        <v>119</v>
      </c>
      <c r="B127" s="7"/>
      <c r="C127" s="7"/>
      <c r="D127" s="7"/>
      <c r="E127" s="18"/>
      <c r="F127" s="15"/>
      <c r="G127" s="8"/>
      <c r="H127" s="8"/>
      <c r="I127" s="8"/>
      <c r="J127" s="8"/>
      <c r="K127" s="8"/>
      <c r="L127" s="8">
        <v>4500.0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9.0" customHeight="1">
      <c r="A128" s="9" t="s">
        <v>120</v>
      </c>
      <c r="B128" s="10">
        <v>0.61</v>
      </c>
      <c r="C128" s="11">
        <f t="shared" ref="C128:C161" si="16">B128*D128/1000</f>
        <v>66.185</v>
      </c>
      <c r="D128" s="12">
        <v>108500.0</v>
      </c>
      <c r="E128" s="13">
        <v>15.0</v>
      </c>
      <c r="F128" s="15"/>
      <c r="G128" s="8">
        <v>53000.0</v>
      </c>
      <c r="H128" s="8">
        <v>4500.0</v>
      </c>
      <c r="I128" s="12">
        <v>58350.0</v>
      </c>
      <c r="J128" s="16">
        <f t="shared" ref="J128:J135" si="17">I128-D128</f>
        <v>-50150</v>
      </c>
      <c r="K128" s="16">
        <v>52200.0</v>
      </c>
      <c r="L128" s="8">
        <v>4500.0</v>
      </c>
      <c r="M128" s="8">
        <v>1350.0</v>
      </c>
      <c r="N128" s="12">
        <v>54500.0</v>
      </c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9.0" customHeight="1">
      <c r="A129" s="9" t="s">
        <v>121</v>
      </c>
      <c r="B129" s="10">
        <v>0.85</v>
      </c>
      <c r="C129" s="11">
        <f t="shared" si="16"/>
        <v>91.375</v>
      </c>
      <c r="D129" s="12">
        <v>107500.0</v>
      </c>
      <c r="E129" s="13">
        <v>15.0</v>
      </c>
      <c r="F129" s="15"/>
      <c r="G129" s="8">
        <v>51850.0</v>
      </c>
      <c r="H129" s="8">
        <v>4500.0</v>
      </c>
      <c r="I129" s="12">
        <v>56700.0</v>
      </c>
      <c r="J129" s="16">
        <f t="shared" si="17"/>
        <v>-50800</v>
      </c>
      <c r="K129" s="16">
        <v>51000.0</v>
      </c>
      <c r="L129" s="8">
        <v>4500.0</v>
      </c>
      <c r="M129" s="8">
        <v>1350.0</v>
      </c>
      <c r="N129" s="12">
        <v>53500.0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9.0" hidden="1" customHeight="1">
      <c r="A130" s="9" t="s">
        <v>122</v>
      </c>
      <c r="B130" s="10">
        <v>1.09</v>
      </c>
      <c r="C130" s="11">
        <f t="shared" si="16"/>
        <v>0</v>
      </c>
      <c r="D130" s="12"/>
      <c r="E130" s="13">
        <v>15.0</v>
      </c>
      <c r="F130" s="15"/>
      <c r="G130" s="8">
        <v>46000.0</v>
      </c>
      <c r="H130" s="8">
        <v>4500.0</v>
      </c>
      <c r="I130" s="12">
        <v>51000.0</v>
      </c>
      <c r="J130" s="16">
        <f t="shared" si="17"/>
        <v>51000</v>
      </c>
      <c r="K130" s="16">
        <v>45300.0</v>
      </c>
      <c r="L130" s="8">
        <v>4500.0</v>
      </c>
      <c r="M130" s="8">
        <v>1350.0</v>
      </c>
      <c r="N130" s="12">
        <v>48000.0</v>
      </c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9.0" hidden="1" customHeight="1">
      <c r="A131" s="9" t="s">
        <v>123</v>
      </c>
      <c r="B131" s="10">
        <v>1.09</v>
      </c>
      <c r="C131" s="11">
        <f t="shared" si="16"/>
        <v>130.473</v>
      </c>
      <c r="D131" s="12">
        <v>119700.0</v>
      </c>
      <c r="E131" s="13">
        <v>5.0</v>
      </c>
      <c r="F131" s="15"/>
      <c r="G131" s="8"/>
      <c r="H131" s="8">
        <v>4500.0</v>
      </c>
      <c r="I131" s="12" t="str">
        <f>#REF!-#REF!</f>
        <v>#REF!</v>
      </c>
      <c r="J131" s="16" t="str">
        <f t="shared" si="17"/>
        <v>#REF!</v>
      </c>
      <c r="K131" s="16"/>
      <c r="L131" s="8">
        <v>4500.0</v>
      </c>
      <c r="M131" s="8">
        <v>1350.0</v>
      </c>
      <c r="N131" s="12">
        <f>V131+W131</f>
        <v>0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9.0" hidden="1" customHeight="1">
      <c r="A132" s="9" t="s">
        <v>124</v>
      </c>
      <c r="B132" s="10">
        <v>1.07</v>
      </c>
      <c r="C132" s="11">
        <f t="shared" si="16"/>
        <v>0</v>
      </c>
      <c r="D132" s="12"/>
      <c r="E132" s="13">
        <v>18.0</v>
      </c>
      <c r="F132" s="15"/>
      <c r="G132" s="8">
        <v>51300.0</v>
      </c>
      <c r="H132" s="8">
        <v>4500.0</v>
      </c>
      <c r="I132" s="12">
        <v>56500.0</v>
      </c>
      <c r="J132" s="16">
        <f t="shared" si="17"/>
        <v>56500</v>
      </c>
      <c r="K132" s="16">
        <v>50600.0</v>
      </c>
      <c r="L132" s="8">
        <v>4500.0</v>
      </c>
      <c r="M132" s="8">
        <v>1350.0</v>
      </c>
      <c r="N132" s="12">
        <v>53100.0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9.75" customHeight="1">
      <c r="A133" s="9" t="s">
        <v>124</v>
      </c>
      <c r="B133" s="10">
        <v>1.08</v>
      </c>
      <c r="C133" s="11">
        <f t="shared" si="16"/>
        <v>115.02</v>
      </c>
      <c r="D133" s="12">
        <v>106500.0</v>
      </c>
      <c r="E133" s="13">
        <v>13.0</v>
      </c>
      <c r="F133" s="15"/>
      <c r="G133" s="8">
        <v>51300.0</v>
      </c>
      <c r="H133" s="8">
        <v>4500.0</v>
      </c>
      <c r="I133" s="12">
        <v>56500.0</v>
      </c>
      <c r="J133" s="16">
        <f t="shared" si="17"/>
        <v>-50000</v>
      </c>
      <c r="K133" s="16">
        <v>50600.0</v>
      </c>
      <c r="L133" s="8">
        <v>4500.0</v>
      </c>
      <c r="M133" s="8">
        <v>1350.0</v>
      </c>
      <c r="N133" s="12">
        <v>53100.0</v>
      </c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9.75" hidden="1" customHeight="1">
      <c r="A134" s="9" t="s">
        <v>125</v>
      </c>
      <c r="B134" s="52">
        <v>1.09</v>
      </c>
      <c r="C134" s="11">
        <f t="shared" si="16"/>
        <v>99.735</v>
      </c>
      <c r="D134" s="12">
        <v>91500.0</v>
      </c>
      <c r="E134" s="13">
        <v>18.0</v>
      </c>
      <c r="F134" s="15"/>
      <c r="G134" s="8">
        <v>51300.0</v>
      </c>
      <c r="H134" s="8">
        <v>4500.0</v>
      </c>
      <c r="I134" s="12">
        <v>56500.0</v>
      </c>
      <c r="J134" s="16">
        <f t="shared" si="17"/>
        <v>-35000</v>
      </c>
      <c r="K134" s="16">
        <v>50600.0</v>
      </c>
      <c r="L134" s="8">
        <v>4500.0</v>
      </c>
      <c r="M134" s="8">
        <v>1350.0</v>
      </c>
      <c r="N134" s="12">
        <v>53100.0</v>
      </c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9.75" customHeight="1">
      <c r="A135" s="9" t="s">
        <v>126</v>
      </c>
      <c r="B135" s="10">
        <v>1.34</v>
      </c>
      <c r="C135" s="11">
        <f t="shared" si="16"/>
        <v>142.71</v>
      </c>
      <c r="D135" s="12">
        <v>106500.0</v>
      </c>
      <c r="E135" s="13">
        <v>18.0</v>
      </c>
      <c r="F135" s="15"/>
      <c r="G135" s="8">
        <v>51300.0</v>
      </c>
      <c r="H135" s="8">
        <v>4500.0</v>
      </c>
      <c r="I135" s="12">
        <v>56500.0</v>
      </c>
      <c r="J135" s="16">
        <f t="shared" si="17"/>
        <v>-50000</v>
      </c>
      <c r="K135" s="16">
        <v>50600.0</v>
      </c>
      <c r="L135" s="8">
        <v>4500.0</v>
      </c>
      <c r="M135" s="8">
        <v>1350.0</v>
      </c>
      <c r="N135" s="12">
        <v>54000.0</v>
      </c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9.75" hidden="1" customHeight="1">
      <c r="A136" s="9" t="s">
        <v>127</v>
      </c>
      <c r="B136" s="10">
        <v>1.31</v>
      </c>
      <c r="C136" s="11">
        <f t="shared" si="16"/>
        <v>112.66</v>
      </c>
      <c r="D136" s="12">
        <v>86000.0</v>
      </c>
      <c r="E136" s="13">
        <v>18.0</v>
      </c>
      <c r="F136" s="15"/>
      <c r="G136" s="8"/>
      <c r="H136" s="8"/>
      <c r="I136" s="12"/>
      <c r="J136" s="16"/>
      <c r="K136" s="16"/>
      <c r="L136" s="8"/>
      <c r="M136" s="8"/>
      <c r="N136" s="12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9.0" customHeight="1">
      <c r="A137" s="9" t="s">
        <v>128</v>
      </c>
      <c r="B137" s="10">
        <v>1.32</v>
      </c>
      <c r="C137" s="11">
        <f t="shared" si="16"/>
        <v>138.6</v>
      </c>
      <c r="D137" s="12">
        <v>105000.0</v>
      </c>
      <c r="E137" s="13">
        <v>18.0</v>
      </c>
      <c r="F137" s="15"/>
      <c r="G137" s="8">
        <v>51300.0</v>
      </c>
      <c r="H137" s="8">
        <v>4500.0</v>
      </c>
      <c r="I137" s="12">
        <v>56500.0</v>
      </c>
      <c r="J137" s="16">
        <f t="shared" ref="J137:J143" si="18">I137-D137</f>
        <v>-48500</v>
      </c>
      <c r="K137" s="16">
        <v>50600.0</v>
      </c>
      <c r="L137" s="8">
        <v>4500.0</v>
      </c>
      <c r="M137" s="8">
        <v>1350.0</v>
      </c>
      <c r="N137" s="12">
        <v>53100.0</v>
      </c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9.0" customHeight="1">
      <c r="A138" s="9" t="s">
        <v>129</v>
      </c>
      <c r="B138" s="10">
        <v>1.7</v>
      </c>
      <c r="C138" s="11">
        <f t="shared" si="16"/>
        <v>162.35</v>
      </c>
      <c r="D138" s="12">
        <v>95500.0</v>
      </c>
      <c r="E138" s="13">
        <v>18.0</v>
      </c>
      <c r="F138" s="15"/>
      <c r="G138" s="8">
        <v>46000.0</v>
      </c>
      <c r="H138" s="8">
        <v>4500.0</v>
      </c>
      <c r="I138" s="12">
        <v>51000.0</v>
      </c>
      <c r="J138" s="16">
        <f t="shared" si="18"/>
        <v>-44500</v>
      </c>
      <c r="K138" s="16">
        <v>45300.0</v>
      </c>
      <c r="L138" s="8">
        <v>4500.0</v>
      </c>
      <c r="M138" s="8">
        <v>1350.0</v>
      </c>
      <c r="N138" s="12">
        <v>48000.0</v>
      </c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0.5" customHeight="1">
      <c r="A139" s="9" t="s">
        <v>130</v>
      </c>
      <c r="B139" s="10">
        <v>1.45</v>
      </c>
      <c r="C139" s="11">
        <f t="shared" si="16"/>
        <v>154.425</v>
      </c>
      <c r="D139" s="12">
        <v>106500.0</v>
      </c>
      <c r="E139" s="13">
        <v>18.0</v>
      </c>
      <c r="F139" s="15"/>
      <c r="G139" s="8">
        <v>51300.0</v>
      </c>
      <c r="H139" s="8">
        <v>4500.0</v>
      </c>
      <c r="I139" s="12">
        <v>56500.0</v>
      </c>
      <c r="J139" s="16">
        <f t="shared" si="18"/>
        <v>-50000</v>
      </c>
      <c r="K139" s="16">
        <v>50600.0</v>
      </c>
      <c r="L139" s="8">
        <v>4500.0</v>
      </c>
      <c r="M139" s="8">
        <v>1350.0</v>
      </c>
      <c r="N139" s="12">
        <v>53100.0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9.75" hidden="1" customHeight="1">
      <c r="A140" s="9" t="s">
        <v>131</v>
      </c>
      <c r="B140" s="10">
        <v>1.86</v>
      </c>
      <c r="C140" s="11">
        <f t="shared" si="16"/>
        <v>198.09</v>
      </c>
      <c r="D140" s="12">
        <v>106500.0</v>
      </c>
      <c r="E140" s="13">
        <v>20.0</v>
      </c>
      <c r="F140" s="15"/>
      <c r="G140" s="8">
        <v>46000.0</v>
      </c>
      <c r="H140" s="8">
        <v>4500.0</v>
      </c>
      <c r="I140" s="12">
        <v>51000.0</v>
      </c>
      <c r="J140" s="16">
        <f t="shared" si="18"/>
        <v>-55500</v>
      </c>
      <c r="K140" s="16">
        <v>45300.0</v>
      </c>
      <c r="L140" s="8">
        <v>4500.0</v>
      </c>
      <c r="M140" s="8">
        <v>1350.0</v>
      </c>
      <c r="N140" s="12">
        <v>48000.0</v>
      </c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9.75" hidden="1" customHeight="1">
      <c r="A141" s="9" t="s">
        <v>132</v>
      </c>
      <c r="B141" s="10">
        <v>1.78</v>
      </c>
      <c r="C141" s="11">
        <f t="shared" si="16"/>
        <v>189.57</v>
      </c>
      <c r="D141" s="12">
        <v>106500.0</v>
      </c>
      <c r="E141" s="13">
        <v>20.0</v>
      </c>
      <c r="F141" s="15"/>
      <c r="G141" s="8">
        <v>51300.0</v>
      </c>
      <c r="H141" s="8">
        <v>4500.0</v>
      </c>
      <c r="I141" s="12">
        <v>56500.0</v>
      </c>
      <c r="J141" s="16">
        <f t="shared" si="18"/>
        <v>-50000</v>
      </c>
      <c r="K141" s="16">
        <v>50600.0</v>
      </c>
      <c r="L141" s="8">
        <v>4500.0</v>
      </c>
      <c r="M141" s="8">
        <v>1350.0</v>
      </c>
      <c r="N141" s="12">
        <v>53100.0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9.0" customHeight="1">
      <c r="A142" s="9" t="s">
        <v>132</v>
      </c>
      <c r="B142" s="10">
        <v>1.78</v>
      </c>
      <c r="C142" s="11">
        <f t="shared" si="16"/>
        <v>189.57</v>
      </c>
      <c r="D142" s="12">
        <v>106500.0</v>
      </c>
      <c r="E142" s="13">
        <v>20.0</v>
      </c>
      <c r="F142" s="15"/>
      <c r="G142" s="8">
        <v>46000.0</v>
      </c>
      <c r="H142" s="8">
        <v>4500.0</v>
      </c>
      <c r="I142" s="12">
        <v>51000.0</v>
      </c>
      <c r="J142" s="16">
        <f t="shared" si="18"/>
        <v>-55500</v>
      </c>
      <c r="K142" s="16">
        <v>45300.0</v>
      </c>
      <c r="L142" s="8">
        <v>4500.0</v>
      </c>
      <c r="M142" s="8">
        <v>1350.0</v>
      </c>
      <c r="N142" s="12">
        <v>48000.0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9.0" customHeight="1">
      <c r="A143" s="9" t="s">
        <v>133</v>
      </c>
      <c r="B143" s="10">
        <v>2.33</v>
      </c>
      <c r="C143" s="11">
        <f t="shared" si="16"/>
        <v>222.515</v>
      </c>
      <c r="D143" s="12">
        <v>95500.0</v>
      </c>
      <c r="E143" s="13">
        <v>20.0</v>
      </c>
      <c r="F143" s="15"/>
      <c r="G143" s="8">
        <v>43000.0</v>
      </c>
      <c r="H143" s="8">
        <v>4500.0</v>
      </c>
      <c r="I143" s="12">
        <v>48500.0</v>
      </c>
      <c r="J143" s="16">
        <f t="shared" si="18"/>
        <v>-47000</v>
      </c>
      <c r="K143" s="16">
        <v>42500.0</v>
      </c>
      <c r="L143" s="8">
        <v>4500.0</v>
      </c>
      <c r="M143" s="8">
        <v>1350.0</v>
      </c>
      <c r="N143" s="12">
        <v>45000.0</v>
      </c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9.0" customHeight="1">
      <c r="A144" s="9" t="s">
        <v>134</v>
      </c>
      <c r="B144" s="10">
        <v>3.39</v>
      </c>
      <c r="C144" s="11">
        <f t="shared" si="16"/>
        <v>311.88</v>
      </c>
      <c r="D144" s="12">
        <v>92000.0</v>
      </c>
      <c r="E144" s="13">
        <v>20.0</v>
      </c>
      <c r="F144" s="15"/>
      <c r="G144" s="8"/>
      <c r="H144" s="8"/>
      <c r="I144" s="12"/>
      <c r="J144" s="16"/>
      <c r="K144" s="16"/>
      <c r="L144" s="8"/>
      <c r="M144" s="8"/>
      <c r="N144" s="12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9.0" customHeight="1">
      <c r="A145" s="9" t="s">
        <v>135</v>
      </c>
      <c r="B145" s="10">
        <v>1.67</v>
      </c>
      <c r="C145" s="11">
        <f t="shared" si="16"/>
        <v>177.855</v>
      </c>
      <c r="D145" s="12">
        <v>106500.0</v>
      </c>
      <c r="E145" s="13">
        <v>25.0</v>
      </c>
      <c r="F145" s="15"/>
      <c r="G145" s="8">
        <v>51300.0</v>
      </c>
      <c r="H145" s="8">
        <v>4500.0</v>
      </c>
      <c r="I145" s="12">
        <v>56500.0</v>
      </c>
      <c r="J145" s="16">
        <f t="shared" ref="J145:J146" si="19">I145-D145</f>
        <v>-50000</v>
      </c>
      <c r="K145" s="16">
        <v>50600.0</v>
      </c>
      <c r="L145" s="8">
        <v>4500.0</v>
      </c>
      <c r="M145" s="8">
        <v>1350.0</v>
      </c>
      <c r="N145" s="12">
        <v>53100.0</v>
      </c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9.75" hidden="1" customHeight="1">
      <c r="A146" s="9" t="s">
        <v>136</v>
      </c>
      <c r="B146" s="10">
        <v>2.17</v>
      </c>
      <c r="C146" s="11">
        <f t="shared" si="16"/>
        <v>0</v>
      </c>
      <c r="D146" s="12"/>
      <c r="E146" s="13">
        <v>25.0</v>
      </c>
      <c r="F146" s="15"/>
      <c r="G146" s="8">
        <v>46000.0</v>
      </c>
      <c r="H146" s="8">
        <v>4500.0</v>
      </c>
      <c r="I146" s="12">
        <v>51000.0</v>
      </c>
      <c r="J146" s="16">
        <f t="shared" si="19"/>
        <v>51000</v>
      </c>
      <c r="K146" s="16">
        <v>45300.0</v>
      </c>
      <c r="L146" s="8">
        <v>4500.0</v>
      </c>
      <c r="M146" s="8">
        <v>1350.0</v>
      </c>
      <c r="N146" s="12">
        <v>48000.0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0.5" hidden="1" customHeight="1">
      <c r="A147" s="9" t="s">
        <v>137</v>
      </c>
      <c r="B147" s="10">
        <v>3.17</v>
      </c>
      <c r="C147" s="11">
        <f t="shared" si="16"/>
        <v>164.60225</v>
      </c>
      <c r="D147" s="12">
        <v>51925.0</v>
      </c>
      <c r="E147" s="13">
        <v>18.0</v>
      </c>
      <c r="F147" s="15"/>
      <c r="G147" s="8"/>
      <c r="H147" s="8"/>
      <c r="I147" s="12"/>
      <c r="J147" s="16"/>
      <c r="K147" s="16"/>
      <c r="L147" s="8"/>
      <c r="M147" s="8"/>
      <c r="N147" s="12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0.5" customHeight="1">
      <c r="A148" s="9" t="s">
        <v>138</v>
      </c>
      <c r="B148" s="10">
        <v>2.96</v>
      </c>
      <c r="C148" s="11">
        <f t="shared" si="16"/>
        <v>272.32</v>
      </c>
      <c r="D148" s="12">
        <v>92000.0</v>
      </c>
      <c r="E148" s="13">
        <v>25.0</v>
      </c>
      <c r="F148" s="15"/>
      <c r="G148" s="8">
        <v>46000.0</v>
      </c>
      <c r="H148" s="8">
        <v>4500.0</v>
      </c>
      <c r="I148" s="12">
        <v>51000.0</v>
      </c>
      <c r="J148" s="16">
        <f t="shared" ref="J148:J162" si="20">I148-D148</f>
        <v>-41000</v>
      </c>
      <c r="K148" s="16">
        <v>45300.0</v>
      </c>
      <c r="L148" s="8">
        <v>4500.0</v>
      </c>
      <c r="M148" s="8">
        <v>1350.0</v>
      </c>
      <c r="N148" s="12">
        <v>48000.0</v>
      </c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0.75" hidden="1" customHeight="1">
      <c r="A149" s="9" t="s">
        <v>139</v>
      </c>
      <c r="B149" s="10">
        <v>4.31</v>
      </c>
      <c r="C149" s="11">
        <f t="shared" si="16"/>
        <v>407.295</v>
      </c>
      <c r="D149" s="12">
        <v>94500.0</v>
      </c>
      <c r="E149" s="13">
        <v>25.0</v>
      </c>
      <c r="F149" s="15"/>
      <c r="G149" s="8">
        <v>46000.0</v>
      </c>
      <c r="H149" s="8">
        <v>4500.0</v>
      </c>
      <c r="I149" s="12">
        <v>51000.0</v>
      </c>
      <c r="J149" s="16">
        <f t="shared" si="20"/>
        <v>-43500</v>
      </c>
      <c r="K149" s="16">
        <v>45300.0</v>
      </c>
      <c r="L149" s="8">
        <v>4500.0</v>
      </c>
      <c r="M149" s="8">
        <v>1350.0</v>
      </c>
      <c r="N149" s="12">
        <v>48000.0</v>
      </c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5.25" hidden="1" customHeight="1">
      <c r="A150" s="9" t="s">
        <v>140</v>
      </c>
      <c r="B150" s="10">
        <v>5.66</v>
      </c>
      <c r="C150" s="11">
        <f t="shared" si="16"/>
        <v>534.87</v>
      </c>
      <c r="D150" s="12">
        <v>94500.0</v>
      </c>
      <c r="E150" s="13">
        <v>18.0</v>
      </c>
      <c r="F150" s="15"/>
      <c r="G150" s="8">
        <v>43500.0</v>
      </c>
      <c r="H150" s="8">
        <v>4500.0</v>
      </c>
      <c r="I150" s="12">
        <v>50800.0</v>
      </c>
      <c r="J150" s="16">
        <f t="shared" si="20"/>
        <v>-43700</v>
      </c>
      <c r="K150" s="16">
        <v>42500.0</v>
      </c>
      <c r="L150" s="8">
        <v>4500.0</v>
      </c>
      <c r="M150" s="8">
        <v>1350.0</v>
      </c>
      <c r="N150" s="12">
        <v>45000.0</v>
      </c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9.0" customHeight="1">
      <c r="A151" s="9" t="s">
        <v>141</v>
      </c>
      <c r="B151" s="10">
        <v>2.65</v>
      </c>
      <c r="C151" s="11">
        <f t="shared" si="16"/>
        <v>253.075</v>
      </c>
      <c r="D151" s="12">
        <v>95500.0</v>
      </c>
      <c r="E151" s="13">
        <v>30.0</v>
      </c>
      <c r="F151" s="15"/>
      <c r="G151" s="8">
        <v>46000.0</v>
      </c>
      <c r="H151" s="8">
        <v>4500.0</v>
      </c>
      <c r="I151" s="12">
        <v>51000.0</v>
      </c>
      <c r="J151" s="16">
        <f t="shared" si="20"/>
        <v>-44500</v>
      </c>
      <c r="K151" s="16">
        <v>45300.0</v>
      </c>
      <c r="L151" s="8">
        <v>4500.0</v>
      </c>
      <c r="M151" s="8">
        <v>1350.0</v>
      </c>
      <c r="N151" s="12">
        <v>48000.0</v>
      </c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9.0" customHeight="1">
      <c r="A152" s="9" t="s">
        <v>142</v>
      </c>
      <c r="B152" s="10">
        <v>2.96</v>
      </c>
      <c r="C152" s="11">
        <f t="shared" si="16"/>
        <v>282.68</v>
      </c>
      <c r="D152" s="12">
        <v>95500.0</v>
      </c>
      <c r="E152" s="13">
        <v>30.0</v>
      </c>
      <c r="F152" s="15"/>
      <c r="G152" s="8">
        <v>46000.0</v>
      </c>
      <c r="H152" s="8">
        <v>4500.0</v>
      </c>
      <c r="I152" s="12">
        <v>51000.0</v>
      </c>
      <c r="J152" s="16">
        <f t="shared" si="20"/>
        <v>-44500</v>
      </c>
      <c r="K152" s="16">
        <v>45300.0</v>
      </c>
      <c r="L152" s="8">
        <v>4500.0</v>
      </c>
      <c r="M152" s="8">
        <v>1350.0</v>
      </c>
      <c r="N152" s="12">
        <v>48000.0</v>
      </c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9.75" customHeight="1">
      <c r="A153" s="9" t="s">
        <v>143</v>
      </c>
      <c r="B153" s="10">
        <v>4.31</v>
      </c>
      <c r="C153" s="11">
        <f t="shared" si="16"/>
        <v>396.52</v>
      </c>
      <c r="D153" s="12">
        <v>92000.0</v>
      </c>
      <c r="E153" s="13">
        <v>30.0</v>
      </c>
      <c r="F153" s="15"/>
      <c r="G153" s="8">
        <v>43500.0</v>
      </c>
      <c r="H153" s="8">
        <v>4500.0</v>
      </c>
      <c r="I153" s="12">
        <v>48500.0</v>
      </c>
      <c r="J153" s="16">
        <f t="shared" si="20"/>
        <v>-43500</v>
      </c>
      <c r="K153" s="16">
        <v>42500.0</v>
      </c>
      <c r="L153" s="8">
        <v>4500.0</v>
      </c>
      <c r="M153" s="8">
        <v>1350.0</v>
      </c>
      <c r="N153" s="12">
        <v>45000.0</v>
      </c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0.5" customHeight="1">
      <c r="A154" s="9" t="s">
        <v>144</v>
      </c>
      <c r="B154" s="10">
        <v>3.59</v>
      </c>
      <c r="C154" s="11">
        <f t="shared" si="16"/>
        <v>342.845</v>
      </c>
      <c r="D154" s="12">
        <v>95500.0</v>
      </c>
      <c r="E154" s="13">
        <v>30.0</v>
      </c>
      <c r="F154" s="15"/>
      <c r="G154" s="8">
        <v>46000.0</v>
      </c>
      <c r="H154" s="8">
        <v>4500.0</v>
      </c>
      <c r="I154" s="12">
        <v>51000.0</v>
      </c>
      <c r="J154" s="16">
        <f t="shared" si="20"/>
        <v>-44500</v>
      </c>
      <c r="K154" s="16">
        <v>45300.0</v>
      </c>
      <c r="L154" s="8">
        <v>4500.0</v>
      </c>
      <c r="M154" s="8">
        <v>1350.0</v>
      </c>
      <c r="N154" s="12">
        <v>48000.0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0.75" hidden="1" customHeight="1">
      <c r="A155" s="9" t="s">
        <v>145</v>
      </c>
      <c r="B155" s="10">
        <v>3.59</v>
      </c>
      <c r="C155" s="11">
        <f t="shared" si="16"/>
        <v>190.27</v>
      </c>
      <c r="D155" s="12">
        <v>53000.0</v>
      </c>
      <c r="E155" s="13">
        <v>23.0</v>
      </c>
      <c r="F155" s="15"/>
      <c r="G155" s="8">
        <v>46000.0</v>
      </c>
      <c r="H155" s="8">
        <v>4500.0</v>
      </c>
      <c r="I155" s="12">
        <v>51000.0</v>
      </c>
      <c r="J155" s="16">
        <f t="shared" si="20"/>
        <v>-2000</v>
      </c>
      <c r="K155" s="16">
        <v>45300.0</v>
      </c>
      <c r="L155" s="8">
        <v>4500.0</v>
      </c>
      <c r="M155" s="8">
        <v>1350.0</v>
      </c>
      <c r="N155" s="12">
        <v>48000.0</v>
      </c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0.5" customHeight="1">
      <c r="A156" s="9" t="s">
        <v>146</v>
      </c>
      <c r="B156" s="10">
        <v>5.25</v>
      </c>
      <c r="C156" s="11">
        <f t="shared" si="16"/>
        <v>483</v>
      </c>
      <c r="D156" s="12">
        <v>92000.0</v>
      </c>
      <c r="E156" s="13">
        <v>30.0</v>
      </c>
      <c r="F156" s="15"/>
      <c r="G156" s="8">
        <v>43500.0</v>
      </c>
      <c r="H156" s="8">
        <v>4500.0</v>
      </c>
      <c r="I156" s="12">
        <v>48500.0</v>
      </c>
      <c r="J156" s="16">
        <f t="shared" si="20"/>
        <v>-43500</v>
      </c>
      <c r="K156" s="16">
        <v>42500.0</v>
      </c>
      <c r="L156" s="8">
        <v>4500.0</v>
      </c>
      <c r="M156" s="8">
        <v>1350.0</v>
      </c>
      <c r="N156" s="12">
        <v>45000.0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9.75" customHeight="1">
      <c r="A157" s="9" t="s">
        <v>147</v>
      </c>
      <c r="B157" s="10">
        <v>3.63</v>
      </c>
      <c r="C157" s="11">
        <f t="shared" si="16"/>
        <v>346.665</v>
      </c>
      <c r="D157" s="12">
        <v>95500.0</v>
      </c>
      <c r="E157" s="13">
        <v>35.0</v>
      </c>
      <c r="F157" s="15"/>
      <c r="G157" s="8">
        <v>46000.0</v>
      </c>
      <c r="H157" s="8">
        <v>4500.0</v>
      </c>
      <c r="I157" s="12">
        <v>51000.0</v>
      </c>
      <c r="J157" s="16">
        <f t="shared" si="20"/>
        <v>-44500</v>
      </c>
      <c r="K157" s="16">
        <v>45300.0</v>
      </c>
      <c r="L157" s="8">
        <v>4500.0</v>
      </c>
      <c r="M157" s="8">
        <v>1350.0</v>
      </c>
      <c r="N157" s="12">
        <v>48000.0</v>
      </c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9.75" customHeight="1">
      <c r="A158" s="9" t="s">
        <v>148</v>
      </c>
      <c r="B158" s="10">
        <v>5.3</v>
      </c>
      <c r="C158" s="11">
        <f t="shared" si="16"/>
        <v>487.6</v>
      </c>
      <c r="D158" s="12">
        <v>92000.0</v>
      </c>
      <c r="E158" s="13">
        <v>35.0</v>
      </c>
      <c r="F158" s="15"/>
      <c r="G158" s="8">
        <v>43500.0</v>
      </c>
      <c r="H158" s="8">
        <v>4500.0</v>
      </c>
      <c r="I158" s="12">
        <v>48500.0</v>
      </c>
      <c r="J158" s="16">
        <f t="shared" si="20"/>
        <v>-43500</v>
      </c>
      <c r="K158" s="16">
        <v>42500.0</v>
      </c>
      <c r="L158" s="8">
        <v>4500.0</v>
      </c>
      <c r="M158" s="8">
        <v>1350.0</v>
      </c>
      <c r="N158" s="12">
        <v>45000.0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0.5" customHeight="1">
      <c r="A159" s="9" t="s">
        <v>149</v>
      </c>
      <c r="B159" s="10">
        <v>6.2</v>
      </c>
      <c r="C159" s="11">
        <f t="shared" si="16"/>
        <v>570.4</v>
      </c>
      <c r="D159" s="12">
        <v>92000.0</v>
      </c>
      <c r="E159" s="13">
        <v>35.0</v>
      </c>
      <c r="F159" s="15"/>
      <c r="G159" s="8">
        <v>43500.0</v>
      </c>
      <c r="H159" s="8">
        <v>4500.0</v>
      </c>
      <c r="I159" s="12">
        <v>48500.0</v>
      </c>
      <c r="J159" s="16">
        <f t="shared" si="20"/>
        <v>-43500</v>
      </c>
      <c r="K159" s="16">
        <v>42500.0</v>
      </c>
      <c r="L159" s="8">
        <v>4500.0</v>
      </c>
      <c r="M159" s="8">
        <v>1350.0</v>
      </c>
      <c r="N159" s="12">
        <v>45000.0</v>
      </c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9.0" hidden="1" customHeight="1">
      <c r="A160" s="9" t="s">
        <v>150</v>
      </c>
      <c r="B160" s="10">
        <v>7.13</v>
      </c>
      <c r="C160" s="11">
        <f t="shared" si="16"/>
        <v>655.96</v>
      </c>
      <c r="D160" s="12">
        <v>92000.0</v>
      </c>
      <c r="E160" s="13">
        <v>35.0</v>
      </c>
      <c r="F160" s="15"/>
      <c r="G160" s="8">
        <v>43500.0</v>
      </c>
      <c r="H160" s="8">
        <v>4500.0</v>
      </c>
      <c r="I160" s="12">
        <v>48500.0</v>
      </c>
      <c r="J160" s="16">
        <f t="shared" si="20"/>
        <v>-43500</v>
      </c>
      <c r="K160" s="16">
        <v>42900.0</v>
      </c>
      <c r="L160" s="8">
        <v>4500.0</v>
      </c>
      <c r="M160" s="8">
        <v>1350.0</v>
      </c>
      <c r="N160" s="12">
        <v>45000.0</v>
      </c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9.0" hidden="1" customHeight="1">
      <c r="A161" s="9" t="s">
        <v>151</v>
      </c>
      <c r="B161" s="10">
        <v>7.13</v>
      </c>
      <c r="C161" s="11">
        <f t="shared" si="16"/>
        <v>655.96</v>
      </c>
      <c r="D161" s="12">
        <v>92000.0</v>
      </c>
      <c r="E161" s="13">
        <v>26.0</v>
      </c>
      <c r="F161" s="15"/>
      <c r="G161" s="8">
        <v>43500.0</v>
      </c>
      <c r="H161" s="8">
        <v>4500.0</v>
      </c>
      <c r="I161" s="12">
        <v>48500.0</v>
      </c>
      <c r="J161" s="16">
        <f t="shared" si="20"/>
        <v>-43500</v>
      </c>
      <c r="K161" s="16">
        <v>42900.0</v>
      </c>
      <c r="L161" s="8">
        <v>4500.0</v>
      </c>
      <c r="M161" s="8">
        <v>1350.0</v>
      </c>
      <c r="N161" s="12">
        <v>45000.0</v>
      </c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1.25" customHeight="1">
      <c r="A162" s="9" t="s">
        <v>152</v>
      </c>
      <c r="B162" s="10">
        <v>7.13</v>
      </c>
      <c r="C162" s="11">
        <f>D162*B162/1000</f>
        <v>655.96</v>
      </c>
      <c r="D162" s="12">
        <v>92000.0</v>
      </c>
      <c r="E162" s="13">
        <v>35.0</v>
      </c>
      <c r="F162" s="15"/>
      <c r="G162" s="8"/>
      <c r="H162" s="8">
        <v>300.0</v>
      </c>
      <c r="I162" s="12">
        <v>48500.0</v>
      </c>
      <c r="J162" s="16">
        <f t="shared" si="20"/>
        <v>-43500</v>
      </c>
      <c r="K162" s="16">
        <v>42900.0</v>
      </c>
      <c r="L162" s="8">
        <v>4500.0</v>
      </c>
      <c r="M162" s="8">
        <v>1350.0</v>
      </c>
      <c r="N162" s="12">
        <v>45000.0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9.0" hidden="1" customHeight="1">
      <c r="A163" s="9" t="s">
        <v>153</v>
      </c>
      <c r="B163" s="10">
        <v>11.36</v>
      </c>
      <c r="C163" s="11">
        <f t="shared" ref="C163:C183" si="21">B163*D163/1000</f>
        <v>1045.12</v>
      </c>
      <c r="D163" s="12">
        <v>92000.0</v>
      </c>
      <c r="E163" s="13">
        <v>26.0</v>
      </c>
      <c r="F163" s="15"/>
      <c r="G163" s="8"/>
      <c r="H163" s="8"/>
      <c r="I163" s="12"/>
      <c r="J163" s="16"/>
      <c r="K163" s="16"/>
      <c r="L163" s="8"/>
      <c r="M163" s="8"/>
      <c r="N163" s="12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9.75" hidden="1" customHeight="1">
      <c r="A164" s="9" t="s">
        <v>153</v>
      </c>
      <c r="B164" s="10">
        <v>11.36</v>
      </c>
      <c r="C164" s="11">
        <f t="shared" si="21"/>
        <v>1045.12</v>
      </c>
      <c r="D164" s="12">
        <v>92000.0</v>
      </c>
      <c r="E164" s="13">
        <v>40.0</v>
      </c>
      <c r="F164" s="15"/>
      <c r="G164" s="8"/>
      <c r="H164" s="8">
        <v>300.0</v>
      </c>
      <c r="I164" s="12" t="str">
        <f>#REF!-#REF!</f>
        <v>#REF!</v>
      </c>
      <c r="J164" s="16" t="str">
        <f t="shared" ref="J164:J166" si="22">I164-D164</f>
        <v>#REF!</v>
      </c>
      <c r="K164" s="16">
        <v>42900.0</v>
      </c>
      <c r="L164" s="8">
        <v>4500.0</v>
      </c>
      <c r="M164" s="8">
        <v>1350.0</v>
      </c>
      <c r="N164" s="12">
        <f t="shared" ref="N164:N166" si="23">V164+W164</f>
        <v>0</v>
      </c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9.0" hidden="1" customHeight="1">
      <c r="A165" s="9" t="s">
        <v>154</v>
      </c>
      <c r="B165" s="10">
        <v>8.7</v>
      </c>
      <c r="C165" s="11">
        <f t="shared" si="21"/>
        <v>800.4</v>
      </c>
      <c r="D165" s="12">
        <v>92000.0</v>
      </c>
      <c r="E165" s="13">
        <v>18.0</v>
      </c>
      <c r="F165" s="15"/>
      <c r="G165" s="8"/>
      <c r="H165" s="8">
        <v>300.0</v>
      </c>
      <c r="I165" s="12"/>
      <c r="J165" s="16">
        <f t="shared" si="22"/>
        <v>-92000</v>
      </c>
      <c r="K165" s="16">
        <v>42900.0</v>
      </c>
      <c r="L165" s="8">
        <v>4500.0</v>
      </c>
      <c r="M165" s="8">
        <v>1350.0</v>
      </c>
      <c r="N165" s="12">
        <f t="shared" si="23"/>
        <v>0</v>
      </c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9.0" hidden="1" customHeight="1">
      <c r="A166" s="9" t="s">
        <v>155</v>
      </c>
      <c r="B166" s="10">
        <v>6.67</v>
      </c>
      <c r="C166" s="11">
        <f t="shared" si="21"/>
        <v>613.64</v>
      </c>
      <c r="D166" s="12">
        <v>92000.0</v>
      </c>
      <c r="E166" s="13">
        <v>40.0</v>
      </c>
      <c r="F166" s="15"/>
      <c r="G166" s="8"/>
      <c r="H166" s="8">
        <v>300.0</v>
      </c>
      <c r="I166" s="12">
        <v>48500.0</v>
      </c>
      <c r="J166" s="16">
        <f t="shared" si="22"/>
        <v>-43500</v>
      </c>
      <c r="K166" s="16">
        <v>42900.0</v>
      </c>
      <c r="L166" s="8">
        <v>4500.0</v>
      </c>
      <c r="M166" s="8">
        <v>1350.0</v>
      </c>
      <c r="N166" s="12">
        <f t="shared" si="23"/>
        <v>0</v>
      </c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9.0" customHeight="1">
      <c r="A167" s="9" t="s">
        <v>156</v>
      </c>
      <c r="B167" s="10">
        <v>6.66</v>
      </c>
      <c r="C167" s="11">
        <f t="shared" si="21"/>
        <v>612.72</v>
      </c>
      <c r="D167" s="12">
        <v>92000.0</v>
      </c>
      <c r="E167" s="13">
        <v>45.0</v>
      </c>
      <c r="F167" s="15"/>
      <c r="G167" s="8"/>
      <c r="H167" s="8"/>
      <c r="I167" s="12"/>
      <c r="J167" s="16"/>
      <c r="K167" s="16"/>
      <c r="L167" s="8"/>
      <c r="M167" s="8"/>
      <c r="N167" s="12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0.5" customHeight="1">
      <c r="A168" s="9" t="s">
        <v>157</v>
      </c>
      <c r="B168" s="10">
        <v>9.0</v>
      </c>
      <c r="C168" s="11">
        <f t="shared" si="21"/>
        <v>828</v>
      </c>
      <c r="D168" s="12">
        <v>92000.0</v>
      </c>
      <c r="E168" s="13">
        <v>45.0</v>
      </c>
      <c r="F168" s="15"/>
      <c r="G168" s="8"/>
      <c r="H168" s="8">
        <v>300.0</v>
      </c>
      <c r="I168" s="12">
        <v>48500.0</v>
      </c>
      <c r="J168" s="16">
        <f t="shared" ref="J168:J175" si="24">I168-D168</f>
        <v>-43500</v>
      </c>
      <c r="K168" s="16">
        <v>42900.0</v>
      </c>
      <c r="L168" s="8">
        <v>4500.0</v>
      </c>
      <c r="M168" s="8">
        <v>1350.0</v>
      </c>
      <c r="N168" s="12">
        <v>45000.0</v>
      </c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9.0" hidden="1" customHeight="1">
      <c r="A169" s="9" t="s">
        <v>158</v>
      </c>
      <c r="B169" s="10">
        <v>14.41</v>
      </c>
      <c r="C169" s="11">
        <f t="shared" si="21"/>
        <v>1357.422</v>
      </c>
      <c r="D169" s="12">
        <v>94200.0</v>
      </c>
      <c r="E169" s="13">
        <v>18.0</v>
      </c>
      <c r="F169" s="15"/>
      <c r="G169" s="8"/>
      <c r="H169" s="8">
        <v>300.0</v>
      </c>
      <c r="I169" s="12" t="str">
        <f>#REF!-#REF!</f>
        <v>#REF!</v>
      </c>
      <c r="J169" s="16" t="str">
        <f t="shared" si="24"/>
        <v>#REF!</v>
      </c>
      <c r="K169" s="16"/>
      <c r="L169" s="8">
        <v>4500.0</v>
      </c>
      <c r="M169" s="8">
        <v>1350.0</v>
      </c>
      <c r="N169" s="12">
        <v>45500.0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0.75" hidden="1" customHeight="1">
      <c r="A170" s="9" t="s">
        <v>159</v>
      </c>
      <c r="B170" s="10">
        <v>11.84</v>
      </c>
      <c r="C170" s="11">
        <f t="shared" si="21"/>
        <v>929.44</v>
      </c>
      <c r="D170" s="12">
        <v>78500.0</v>
      </c>
      <c r="E170" s="13">
        <v>45.0</v>
      </c>
      <c r="F170" s="15"/>
      <c r="G170" s="8"/>
      <c r="H170" s="8">
        <v>300.0</v>
      </c>
      <c r="I170" s="12">
        <v>48500.0</v>
      </c>
      <c r="J170" s="16">
        <f t="shared" si="24"/>
        <v>-30000</v>
      </c>
      <c r="K170" s="16"/>
      <c r="L170" s="8">
        <v>4500.0</v>
      </c>
      <c r="M170" s="8">
        <v>1350.0</v>
      </c>
      <c r="N170" s="12">
        <v>45500.0</v>
      </c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1.25" hidden="1" customHeight="1">
      <c r="A171" s="9" t="s">
        <v>159</v>
      </c>
      <c r="B171" s="10">
        <v>12.9</v>
      </c>
      <c r="C171" s="11">
        <f t="shared" si="21"/>
        <v>1215.18</v>
      </c>
      <c r="D171" s="12">
        <v>94200.0</v>
      </c>
      <c r="E171" s="13">
        <v>19.0</v>
      </c>
      <c r="F171" s="15"/>
      <c r="G171" s="8"/>
      <c r="H171" s="8">
        <v>300.0</v>
      </c>
      <c r="I171" s="12" t="str">
        <f t="shared" ref="I171:I172" si="25">#REF!-#REF!</f>
        <v>#REF!</v>
      </c>
      <c r="J171" s="16" t="str">
        <f t="shared" si="24"/>
        <v>#REF!</v>
      </c>
      <c r="K171" s="16"/>
      <c r="L171" s="8">
        <v>4500.0</v>
      </c>
      <c r="M171" s="8">
        <v>1350.0</v>
      </c>
      <c r="N171" s="12">
        <v>45500.0</v>
      </c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0" hidden="1" customHeight="1">
      <c r="A172" s="9" t="s">
        <v>159</v>
      </c>
      <c r="B172" s="10">
        <v>13.9</v>
      </c>
      <c r="C172" s="11">
        <f t="shared" si="21"/>
        <v>1309.38</v>
      </c>
      <c r="D172" s="12">
        <v>94200.0</v>
      </c>
      <c r="E172" s="13">
        <v>20.0</v>
      </c>
      <c r="F172" s="15"/>
      <c r="G172" s="8"/>
      <c r="H172" s="8">
        <v>300.0</v>
      </c>
      <c r="I172" s="12" t="str">
        <f t="shared" si="25"/>
        <v>#REF!</v>
      </c>
      <c r="J172" s="16" t="str">
        <f t="shared" si="24"/>
        <v>#REF!</v>
      </c>
      <c r="K172" s="16"/>
      <c r="L172" s="8">
        <v>4500.0</v>
      </c>
      <c r="M172" s="8">
        <v>1350.0</v>
      </c>
      <c r="N172" s="12">
        <v>45500.0</v>
      </c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3.0" hidden="1" customHeight="1">
      <c r="A173" s="9" t="s">
        <v>158</v>
      </c>
      <c r="B173" s="10">
        <v>14.42</v>
      </c>
      <c r="C173" s="11">
        <f t="shared" si="21"/>
        <v>1131.97</v>
      </c>
      <c r="D173" s="12">
        <v>78500.0</v>
      </c>
      <c r="E173" s="13">
        <v>45.0</v>
      </c>
      <c r="F173" s="15"/>
      <c r="G173" s="8"/>
      <c r="H173" s="8">
        <v>300.0</v>
      </c>
      <c r="I173" s="12">
        <v>48500.0</v>
      </c>
      <c r="J173" s="16">
        <f t="shared" si="24"/>
        <v>-30000</v>
      </c>
      <c r="K173" s="16"/>
      <c r="L173" s="8">
        <v>4500.0</v>
      </c>
      <c r="M173" s="8">
        <v>1350.0</v>
      </c>
      <c r="N173" s="12">
        <v>45500.0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9.75" hidden="1" customHeight="1">
      <c r="A174" s="9" t="s">
        <v>160</v>
      </c>
      <c r="B174" s="10">
        <v>13.06</v>
      </c>
      <c r="C174" s="11">
        <f t="shared" si="21"/>
        <v>1230.252</v>
      </c>
      <c r="D174" s="12">
        <v>94200.0</v>
      </c>
      <c r="E174" s="13">
        <v>18.0</v>
      </c>
      <c r="F174" s="15"/>
      <c r="G174" s="8"/>
      <c r="H174" s="8">
        <v>300.0</v>
      </c>
      <c r="I174" s="12">
        <v>47500.0</v>
      </c>
      <c r="J174" s="16">
        <f t="shared" si="24"/>
        <v>-46700</v>
      </c>
      <c r="K174" s="16"/>
      <c r="L174" s="8">
        <v>4500.0</v>
      </c>
      <c r="M174" s="8">
        <v>1350.0</v>
      </c>
      <c r="N174" s="12">
        <f>T174-S174</f>
        <v>0</v>
      </c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9.75" hidden="1" customHeight="1">
      <c r="A175" s="9" t="s">
        <v>161</v>
      </c>
      <c r="B175" s="10">
        <v>14.42</v>
      </c>
      <c r="C175" s="11">
        <f t="shared" si="21"/>
        <v>1358.364</v>
      </c>
      <c r="D175" s="12">
        <v>94200.0</v>
      </c>
      <c r="E175" s="13">
        <v>20.0</v>
      </c>
      <c r="F175" s="15"/>
      <c r="G175" s="8"/>
      <c r="H175" s="8">
        <v>300.0</v>
      </c>
      <c r="I175" s="12">
        <v>47500.0</v>
      </c>
      <c r="J175" s="16">
        <f t="shared" si="24"/>
        <v>-46700</v>
      </c>
      <c r="K175" s="16"/>
      <c r="L175" s="8">
        <v>4500.0</v>
      </c>
      <c r="M175" s="8">
        <v>1350.0</v>
      </c>
      <c r="N175" s="12">
        <v>47700.0</v>
      </c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0.75" hidden="1" customHeight="1">
      <c r="A176" s="9" t="s">
        <v>162</v>
      </c>
      <c r="B176" s="10">
        <v>16.98</v>
      </c>
      <c r="C176" s="11">
        <f t="shared" si="21"/>
        <v>1579.14</v>
      </c>
      <c r="D176" s="12">
        <v>93000.0</v>
      </c>
      <c r="E176" s="13">
        <v>50.0</v>
      </c>
      <c r="F176" s="15"/>
      <c r="G176" s="8"/>
      <c r="H176" s="8"/>
      <c r="I176" s="12"/>
      <c r="J176" s="16"/>
      <c r="K176" s="16"/>
      <c r="L176" s="8"/>
      <c r="M176" s="8"/>
      <c r="N176" s="12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0.75" hidden="1" customHeight="1">
      <c r="A177" s="9" t="s">
        <v>163</v>
      </c>
      <c r="B177" s="10">
        <v>14.3</v>
      </c>
      <c r="C177" s="11">
        <f t="shared" si="21"/>
        <v>1194.05</v>
      </c>
      <c r="D177" s="12">
        <v>83500.0</v>
      </c>
      <c r="E177" s="13">
        <v>60.0</v>
      </c>
      <c r="F177" s="15"/>
      <c r="G177" s="8"/>
      <c r="H177" s="8"/>
      <c r="I177" s="12"/>
      <c r="J177" s="16"/>
      <c r="K177" s="16"/>
      <c r="L177" s="8"/>
      <c r="M177" s="8"/>
      <c r="N177" s="12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0.75" hidden="1" customHeight="1">
      <c r="A178" s="9" t="s">
        <v>164</v>
      </c>
      <c r="B178" s="10">
        <v>17.58</v>
      </c>
      <c r="C178" s="11">
        <f t="shared" si="21"/>
        <v>1582.2</v>
      </c>
      <c r="D178" s="12">
        <v>90000.0</v>
      </c>
      <c r="E178" s="13">
        <v>60.0</v>
      </c>
      <c r="F178" s="15"/>
      <c r="G178" s="8"/>
      <c r="H178" s="8"/>
      <c r="I178" s="12"/>
      <c r="J178" s="16"/>
      <c r="K178" s="16"/>
      <c r="L178" s="8"/>
      <c r="M178" s="8"/>
      <c r="N178" s="12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0.5" hidden="1" customHeight="1">
      <c r="A179" s="9" t="s">
        <v>165</v>
      </c>
      <c r="B179" s="10">
        <v>20.86</v>
      </c>
      <c r="C179" s="11">
        <f t="shared" si="21"/>
        <v>1637.51</v>
      </c>
      <c r="D179" s="12">
        <v>78500.0</v>
      </c>
      <c r="E179" s="13">
        <v>60.0</v>
      </c>
      <c r="F179" s="15"/>
      <c r="G179" s="8"/>
      <c r="H179" s="8">
        <v>300.0</v>
      </c>
      <c r="I179" s="12">
        <v>49500.0</v>
      </c>
      <c r="J179" s="16">
        <f>I179-D179</f>
        <v>-29000</v>
      </c>
      <c r="K179" s="16"/>
      <c r="L179" s="8">
        <v>4500.0</v>
      </c>
      <c r="M179" s="8">
        <v>1350.0</v>
      </c>
      <c r="N179" s="12">
        <v>47700.0</v>
      </c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6.75" hidden="1" customHeight="1">
      <c r="A180" s="9" t="s">
        <v>166</v>
      </c>
      <c r="B180" s="10">
        <v>32.83</v>
      </c>
      <c r="C180" s="11">
        <f t="shared" si="21"/>
        <v>1460.935</v>
      </c>
      <c r="D180" s="12">
        <v>44500.0</v>
      </c>
      <c r="E180" s="13">
        <v>20.0</v>
      </c>
      <c r="F180" s="15">
        <f t="shared" ref="F180:F181" si="26">D180-L180</f>
        <v>40000</v>
      </c>
      <c r="G180" s="8"/>
      <c r="H180" s="8">
        <v>300.0</v>
      </c>
      <c r="I180" s="8"/>
      <c r="J180" s="8"/>
      <c r="K180" s="8"/>
      <c r="L180" s="8">
        <v>4500.0</v>
      </c>
      <c r="M180" s="8">
        <v>1350.0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0.75" hidden="1" customHeight="1">
      <c r="A181" s="9" t="s">
        <v>167</v>
      </c>
      <c r="B181" s="10">
        <v>47.0</v>
      </c>
      <c r="C181" s="11">
        <f t="shared" si="21"/>
        <v>2091.5</v>
      </c>
      <c r="D181" s="12">
        <v>44500.0</v>
      </c>
      <c r="E181" s="13"/>
      <c r="F181" s="15">
        <f t="shared" si="26"/>
        <v>40000</v>
      </c>
      <c r="G181" s="8"/>
      <c r="H181" s="8">
        <v>300.0</v>
      </c>
      <c r="I181" s="8"/>
      <c r="J181" s="8"/>
      <c r="K181" s="8"/>
      <c r="L181" s="8">
        <v>4500.0</v>
      </c>
      <c r="M181" s="8">
        <v>1350.0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9.75" hidden="1" customHeight="1">
      <c r="A182" s="9" t="s">
        <v>168</v>
      </c>
      <c r="B182" s="22"/>
      <c r="C182" s="11">
        <f t="shared" si="21"/>
        <v>0</v>
      </c>
      <c r="D182" s="12">
        <v>44500.0</v>
      </c>
      <c r="E182" s="53"/>
      <c r="F182" s="54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0.75" hidden="1" customHeight="1">
      <c r="A183" s="9" t="s">
        <v>168</v>
      </c>
      <c r="B183" s="22">
        <v>24.76</v>
      </c>
      <c r="C183" s="11">
        <f t="shared" si="21"/>
        <v>1151.34</v>
      </c>
      <c r="D183" s="12">
        <v>46500.0</v>
      </c>
      <c r="E183" s="53">
        <v>40.0</v>
      </c>
      <c r="F183" s="54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0.75" hidden="1" customHeight="1">
      <c r="A184" s="17" t="s">
        <v>169</v>
      </c>
      <c r="B184" s="7"/>
      <c r="C184" s="7"/>
      <c r="D184" s="7"/>
      <c r="E184" s="55"/>
      <c r="F184" s="19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9.0" hidden="1" customHeight="1">
      <c r="A185" s="56" t="s">
        <v>170</v>
      </c>
      <c r="B185" s="10">
        <v>1.31</v>
      </c>
      <c r="C185" s="57">
        <f>C137*6+100+ROUNDUP(,2)+ROUND(,2)</f>
        <v>931.6</v>
      </c>
      <c r="D185" s="12"/>
      <c r="E185" s="58"/>
      <c r="F185" s="59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0.75" hidden="1" customHeight="1">
      <c r="A186" s="56" t="s">
        <v>171</v>
      </c>
      <c r="B186" s="10">
        <v>0.84</v>
      </c>
      <c r="C186" s="57">
        <f>C129*6+100+ROUNDUP(,2)+ROUND(,2)</f>
        <v>648.25</v>
      </c>
      <c r="D186" s="12"/>
      <c r="E186" s="60"/>
      <c r="F186" s="59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1.25" customHeight="1">
      <c r="A187" s="17" t="s">
        <v>172</v>
      </c>
      <c r="B187" s="7"/>
      <c r="C187" s="7"/>
      <c r="D187" s="7"/>
      <c r="E187" s="18"/>
      <c r="F187" s="19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9.75" customHeight="1">
      <c r="A188" s="56" t="s">
        <v>173</v>
      </c>
      <c r="B188" s="50">
        <v>1.11</v>
      </c>
      <c r="C188" s="11">
        <f t="shared" ref="C188:C200" si="27">B188*D188/1000</f>
        <v>118.215</v>
      </c>
      <c r="D188" s="12">
        <v>106500.0</v>
      </c>
      <c r="E188" s="50">
        <v>15.0</v>
      </c>
      <c r="F188" s="61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0.5" hidden="1" customHeight="1">
      <c r="A189" s="56" t="s">
        <v>174</v>
      </c>
      <c r="B189" s="50">
        <v>1.47</v>
      </c>
      <c r="C189" s="11">
        <f t="shared" si="27"/>
        <v>137.445</v>
      </c>
      <c r="D189" s="12">
        <v>93500.0</v>
      </c>
      <c r="E189" s="50">
        <v>12.0</v>
      </c>
      <c r="F189" s="61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0.5" customHeight="1">
      <c r="A190" s="56" t="s">
        <v>175</v>
      </c>
      <c r="B190" s="50">
        <v>1.51</v>
      </c>
      <c r="C190" s="11">
        <f t="shared" si="27"/>
        <v>160.815</v>
      </c>
      <c r="D190" s="12">
        <v>106500.0</v>
      </c>
      <c r="E190" s="50">
        <v>15.0</v>
      </c>
      <c r="F190" s="61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9.0" hidden="1" customHeight="1">
      <c r="A191" s="56" t="s">
        <v>176</v>
      </c>
      <c r="B191" s="50">
        <v>2.03</v>
      </c>
      <c r="C191" s="11">
        <f t="shared" si="27"/>
        <v>190.82</v>
      </c>
      <c r="D191" s="12">
        <v>94000.0</v>
      </c>
      <c r="E191" s="50">
        <v>15.0</v>
      </c>
      <c r="F191" s="61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9.0" customHeight="1">
      <c r="A192" s="9" t="s">
        <v>177</v>
      </c>
      <c r="B192" s="10">
        <v>2.51</v>
      </c>
      <c r="C192" s="11">
        <f t="shared" si="27"/>
        <v>241.5875</v>
      </c>
      <c r="D192" s="12">
        <v>96250.0</v>
      </c>
      <c r="E192" s="20">
        <v>18.0</v>
      </c>
      <c r="F192" s="24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9.0" hidden="1" customHeight="1">
      <c r="A193" s="9" t="s">
        <v>178</v>
      </c>
      <c r="B193" s="10">
        <v>2.85</v>
      </c>
      <c r="C193" s="11">
        <f t="shared" si="27"/>
        <v>274.3125</v>
      </c>
      <c r="D193" s="12">
        <v>96250.0</v>
      </c>
      <c r="E193" s="20">
        <v>18.0</v>
      </c>
      <c r="F193" s="24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9.0" customHeight="1">
      <c r="A194" s="9" t="s">
        <v>179</v>
      </c>
      <c r="B194" s="10">
        <v>3.87</v>
      </c>
      <c r="C194" s="11">
        <f t="shared" si="27"/>
        <v>372.4875</v>
      </c>
      <c r="D194" s="12">
        <v>96250.0</v>
      </c>
      <c r="E194" s="20">
        <v>25.0</v>
      </c>
      <c r="F194" s="24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9.0" customHeight="1">
      <c r="A195" s="9" t="s">
        <v>180</v>
      </c>
      <c r="B195" s="10">
        <v>4.88</v>
      </c>
      <c r="C195" s="11">
        <f t="shared" si="27"/>
        <v>469.7</v>
      </c>
      <c r="D195" s="12">
        <v>96250.0</v>
      </c>
      <c r="E195" s="20">
        <v>25.0</v>
      </c>
      <c r="F195" s="24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9.0" customHeight="1">
      <c r="A196" s="9" t="s">
        <v>181</v>
      </c>
      <c r="B196" s="10">
        <v>5.8</v>
      </c>
      <c r="C196" s="11">
        <f t="shared" si="27"/>
        <v>558.25</v>
      </c>
      <c r="D196" s="12">
        <v>96250.0</v>
      </c>
      <c r="E196" s="20">
        <v>30.0</v>
      </c>
      <c r="F196" s="24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9.75" customHeight="1">
      <c r="A197" s="9" t="s">
        <v>182</v>
      </c>
      <c r="B197" s="10">
        <v>8.33</v>
      </c>
      <c r="C197" s="11">
        <f t="shared" si="27"/>
        <v>801.7625</v>
      </c>
      <c r="D197" s="12">
        <v>96250.0</v>
      </c>
      <c r="E197" s="20">
        <v>45.0</v>
      </c>
      <c r="F197" s="24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9.0" hidden="1" customHeight="1">
      <c r="A198" s="9" t="s">
        <v>183</v>
      </c>
      <c r="B198" s="10">
        <v>9.5</v>
      </c>
      <c r="C198" s="11">
        <f t="shared" si="27"/>
        <v>914.375</v>
      </c>
      <c r="D198" s="12">
        <v>96250.0</v>
      </c>
      <c r="E198" s="20">
        <v>45.0</v>
      </c>
      <c r="F198" s="24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9.75" customHeight="1">
      <c r="A199" s="9" t="s">
        <v>184</v>
      </c>
      <c r="B199" s="10">
        <v>10.93</v>
      </c>
      <c r="C199" s="11">
        <f t="shared" si="27"/>
        <v>1052.0125</v>
      </c>
      <c r="D199" s="12">
        <v>96250.0</v>
      </c>
      <c r="E199" s="20">
        <v>45.0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9.0" customHeight="1">
      <c r="A200" s="25" t="s">
        <v>185</v>
      </c>
      <c r="B200" s="10">
        <v>15.63</v>
      </c>
      <c r="C200" s="11">
        <f t="shared" si="27"/>
        <v>1504.3875</v>
      </c>
      <c r="D200" s="12">
        <v>96250.0</v>
      </c>
      <c r="E200" s="20">
        <v>60.0</v>
      </c>
      <c r="F200" s="24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0.5" hidden="1" customHeight="1">
      <c r="A201" s="25" t="s">
        <v>186</v>
      </c>
      <c r="B201" s="10">
        <v>27.42</v>
      </c>
      <c r="C201" s="62" t="str">
        <f t="shared" ref="C201:C202" si="28">CEILING(#REF!,0.1)</f>
        <v>#REF!</v>
      </c>
      <c r="D201" s="12">
        <v>75500.0</v>
      </c>
      <c r="E201" s="13">
        <v>20.0</v>
      </c>
      <c r="F201" s="21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0.5" hidden="1" customHeight="1">
      <c r="A202" s="25" t="s">
        <v>187</v>
      </c>
      <c r="B202" s="10">
        <v>19.41</v>
      </c>
      <c r="C202" s="62" t="str">
        <f t="shared" si="28"/>
        <v>#REF!</v>
      </c>
      <c r="D202" s="12">
        <v>75500.0</v>
      </c>
      <c r="E202" s="13">
        <v>20.0</v>
      </c>
      <c r="F202" s="21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6.5" hidden="1" customHeight="1">
      <c r="A203" s="27" t="s">
        <v>188</v>
      </c>
      <c r="B203" s="7"/>
      <c r="C203" s="7"/>
      <c r="D203" s="7"/>
      <c r="E203" s="7"/>
      <c r="F203" s="2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0" hidden="1" customHeight="1">
      <c r="A204" s="25" t="s">
        <v>189</v>
      </c>
      <c r="B204" s="10">
        <v>9.55</v>
      </c>
      <c r="C204" s="11">
        <f t="shared" ref="C204:C219" si="29">B204*D204/1000</f>
        <v>0</v>
      </c>
      <c r="D204" s="12"/>
      <c r="E204" s="13">
        <v>20.0</v>
      </c>
      <c r="F204" s="21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hidden="1" customHeight="1">
      <c r="A205" s="25" t="s">
        <v>190</v>
      </c>
      <c r="B205" s="10">
        <v>9.33</v>
      </c>
      <c r="C205" s="11">
        <f t="shared" si="29"/>
        <v>0</v>
      </c>
      <c r="D205" s="12"/>
      <c r="E205" s="13">
        <v>60.0</v>
      </c>
      <c r="F205" s="21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hidden="1" customHeight="1">
      <c r="A206" s="25" t="s">
        <v>191</v>
      </c>
      <c r="B206" s="10">
        <v>13.75</v>
      </c>
      <c r="C206" s="11">
        <f t="shared" si="29"/>
        <v>1218.25</v>
      </c>
      <c r="D206" s="12">
        <v>88600.0</v>
      </c>
      <c r="E206" s="13">
        <v>30.0</v>
      </c>
      <c r="F206" s="21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hidden="1" customHeight="1">
      <c r="A207" s="25" t="s">
        <v>192</v>
      </c>
      <c r="B207" s="10">
        <v>11.04</v>
      </c>
      <c r="C207" s="11">
        <f t="shared" si="29"/>
        <v>0</v>
      </c>
      <c r="D207" s="12"/>
      <c r="E207" s="13">
        <v>70.0</v>
      </c>
      <c r="F207" s="21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0" hidden="1" customHeight="1">
      <c r="A208" s="25" t="s">
        <v>193</v>
      </c>
      <c r="B208" s="10">
        <v>16.1</v>
      </c>
      <c r="C208" s="11">
        <f t="shared" si="29"/>
        <v>1426.46</v>
      </c>
      <c r="D208" s="12">
        <v>88600.0</v>
      </c>
      <c r="E208" s="13">
        <v>30.0</v>
      </c>
      <c r="F208" s="21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0.5" hidden="1" customHeight="1">
      <c r="A209" s="25" t="s">
        <v>194</v>
      </c>
      <c r="B209" s="10">
        <v>18.36</v>
      </c>
      <c r="C209" s="11">
        <f t="shared" si="29"/>
        <v>1626.696</v>
      </c>
      <c r="D209" s="12">
        <v>88600.0</v>
      </c>
      <c r="E209" s="13">
        <v>55.0</v>
      </c>
      <c r="F209" s="21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0.5" hidden="1" customHeight="1">
      <c r="A210" s="25" t="s">
        <v>195</v>
      </c>
      <c r="B210" s="10">
        <v>13.0</v>
      </c>
      <c r="C210" s="11">
        <f t="shared" si="29"/>
        <v>0</v>
      </c>
      <c r="D210" s="12"/>
      <c r="E210" s="13">
        <v>70.0</v>
      </c>
      <c r="F210" s="21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1.25" hidden="1" customHeight="1">
      <c r="A211" s="25" t="s">
        <v>196</v>
      </c>
      <c r="B211" s="10">
        <v>19.13</v>
      </c>
      <c r="C211" s="11">
        <f t="shared" si="29"/>
        <v>1694.918</v>
      </c>
      <c r="D211" s="12">
        <v>88600.0</v>
      </c>
      <c r="E211" s="13">
        <v>30.0</v>
      </c>
      <c r="F211" s="21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1.25" hidden="1" customHeight="1">
      <c r="A212" s="25" t="s">
        <v>197</v>
      </c>
      <c r="B212" s="10">
        <v>20.0</v>
      </c>
      <c r="C212" s="11">
        <f t="shared" si="29"/>
        <v>1772</v>
      </c>
      <c r="D212" s="12">
        <v>88600.0</v>
      </c>
      <c r="E212" s="13">
        <v>60.0</v>
      </c>
      <c r="F212" s="21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9.75" hidden="1" customHeight="1">
      <c r="A213" s="25" t="s">
        <v>197</v>
      </c>
      <c r="B213" s="10">
        <v>20.0</v>
      </c>
      <c r="C213" s="11">
        <f t="shared" si="29"/>
        <v>1978</v>
      </c>
      <c r="D213" s="12">
        <v>98900.0</v>
      </c>
      <c r="E213" s="13">
        <v>80.0</v>
      </c>
      <c r="F213" s="21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hidden="1" customHeight="1">
      <c r="A214" s="25" t="s">
        <v>198</v>
      </c>
      <c r="B214" s="10">
        <v>23.0</v>
      </c>
      <c r="C214" s="11">
        <f t="shared" si="29"/>
        <v>1023.5</v>
      </c>
      <c r="D214" s="12">
        <v>44500.0</v>
      </c>
      <c r="E214" s="13"/>
      <c r="F214" s="21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0" hidden="1" customHeight="1">
      <c r="A215" s="25" t="s">
        <v>199</v>
      </c>
      <c r="B215" s="10">
        <v>21.33</v>
      </c>
      <c r="C215" s="11">
        <f t="shared" si="29"/>
        <v>1855.71</v>
      </c>
      <c r="D215" s="12">
        <v>87000.0</v>
      </c>
      <c r="E215" s="13">
        <v>80.0</v>
      </c>
      <c r="F215" s="21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1.25" hidden="1" customHeight="1">
      <c r="A216" s="25" t="s">
        <v>200</v>
      </c>
      <c r="B216" s="10">
        <v>26.11</v>
      </c>
      <c r="C216" s="11">
        <f t="shared" si="29"/>
        <v>2407.342</v>
      </c>
      <c r="D216" s="12">
        <v>92200.0</v>
      </c>
      <c r="E216" s="13">
        <v>90.0</v>
      </c>
      <c r="F216" s="21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0.25" hidden="1" customHeight="1">
      <c r="A217" s="25" t="s">
        <v>201</v>
      </c>
      <c r="B217" s="10">
        <v>32.65</v>
      </c>
      <c r="C217" s="11">
        <f t="shared" si="29"/>
        <v>0</v>
      </c>
      <c r="D217" s="12"/>
      <c r="E217" s="13">
        <v>120.0</v>
      </c>
      <c r="F217" s="21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0.5" hidden="1" customHeight="1">
      <c r="A218" s="25" t="s">
        <v>202</v>
      </c>
      <c r="B218" s="10">
        <v>53.6</v>
      </c>
      <c r="C218" s="11">
        <f t="shared" si="29"/>
        <v>0</v>
      </c>
      <c r="D218" s="12"/>
      <c r="E218" s="13">
        <v>120.0</v>
      </c>
      <c r="F218" s="21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9.75" hidden="1" customHeight="1">
      <c r="A219" s="25" t="s">
        <v>203</v>
      </c>
      <c r="B219" s="10">
        <v>123.5</v>
      </c>
      <c r="C219" s="63">
        <f t="shared" si="29"/>
        <v>0</v>
      </c>
      <c r="D219" s="12"/>
      <c r="E219" s="20">
        <v>150.0</v>
      </c>
      <c r="F219" s="24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27" t="s">
        <v>204</v>
      </c>
      <c r="B220" s="7"/>
      <c r="C220" s="7"/>
      <c r="D220" s="7"/>
      <c r="E220" s="7"/>
      <c r="F220" s="2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9.75" customHeight="1">
      <c r="A221" s="9" t="s">
        <v>205</v>
      </c>
      <c r="B221" s="10">
        <v>5.95</v>
      </c>
      <c r="C221" s="11">
        <f t="shared" ref="C221:C226" si="30">B221*D221/1000</f>
        <v>633.675</v>
      </c>
      <c r="D221" s="12">
        <v>106500.0</v>
      </c>
      <c r="E221" s="13">
        <v>30.0</v>
      </c>
      <c r="F221" s="21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9.75" customHeight="1">
      <c r="A222" s="9" t="s">
        <v>206</v>
      </c>
      <c r="B222" s="10">
        <v>7.05</v>
      </c>
      <c r="C222" s="11">
        <f t="shared" si="30"/>
        <v>750.825</v>
      </c>
      <c r="D222" s="12">
        <v>106500.0</v>
      </c>
      <c r="E222" s="13">
        <v>40.0</v>
      </c>
      <c r="F222" s="21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9.75" customHeight="1" outlineLevel="1">
      <c r="A223" s="9" t="s">
        <v>207</v>
      </c>
      <c r="B223" s="10">
        <v>8.8</v>
      </c>
      <c r="C223" s="11">
        <f t="shared" si="30"/>
        <v>937.2</v>
      </c>
      <c r="D223" s="12">
        <v>106500.0</v>
      </c>
      <c r="E223" s="13">
        <v>40.0</v>
      </c>
      <c r="F223" s="21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9.0" hidden="1" customHeight="1">
      <c r="A224" s="9" t="s">
        <v>208</v>
      </c>
      <c r="B224" s="10">
        <v>10.63</v>
      </c>
      <c r="C224" s="11">
        <f t="shared" si="30"/>
        <v>956.7</v>
      </c>
      <c r="D224" s="12">
        <v>90000.0</v>
      </c>
      <c r="E224" s="13">
        <v>60.0</v>
      </c>
      <c r="F224" s="21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0.5" customHeight="1">
      <c r="A225" s="9" t="s">
        <v>209</v>
      </c>
      <c r="B225" s="10">
        <v>10.6</v>
      </c>
      <c r="C225" s="11">
        <f t="shared" si="30"/>
        <v>1160.7</v>
      </c>
      <c r="D225" s="12">
        <v>109500.0</v>
      </c>
      <c r="E225" s="13">
        <v>60.0</v>
      </c>
      <c r="F225" s="21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9.0" hidden="1" customHeight="1">
      <c r="A226" s="9" t="s">
        <v>210</v>
      </c>
      <c r="B226" s="10">
        <v>14.53</v>
      </c>
      <c r="C226" s="11">
        <f t="shared" si="30"/>
        <v>1591.035</v>
      </c>
      <c r="D226" s="12">
        <v>109500.0</v>
      </c>
      <c r="E226" s="13">
        <v>60.0</v>
      </c>
      <c r="F226" s="21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9.0" customHeight="1">
      <c r="A227" s="9" t="s">
        <v>211</v>
      </c>
      <c r="B227" s="10">
        <v>12.81</v>
      </c>
      <c r="C227" s="11">
        <f>D227*B227/1000</f>
        <v>1402.695</v>
      </c>
      <c r="D227" s="12">
        <v>109500.0</v>
      </c>
      <c r="E227" s="13">
        <v>60.0</v>
      </c>
      <c r="F227" s="21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9.0" customHeight="1">
      <c r="A228" s="9" t="s">
        <v>212</v>
      </c>
      <c r="B228" s="10">
        <v>14.72</v>
      </c>
      <c r="C228" s="11">
        <f t="shared" ref="C228:C234" si="31">B228*D228/1000</f>
        <v>1611.84</v>
      </c>
      <c r="D228" s="12">
        <v>109500.0</v>
      </c>
      <c r="E228" s="13">
        <v>80.0</v>
      </c>
      <c r="F228" s="21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0.5" customHeight="1">
      <c r="A229" s="9" t="s">
        <v>213</v>
      </c>
      <c r="B229" s="10">
        <v>16.71</v>
      </c>
      <c r="C229" s="11">
        <f t="shared" si="31"/>
        <v>1829.745</v>
      </c>
      <c r="D229" s="12">
        <v>109500.0</v>
      </c>
      <c r="E229" s="13">
        <v>80.0</v>
      </c>
      <c r="F229" s="21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8.25" hidden="1" customHeight="1">
      <c r="A230" s="9" t="s">
        <v>214</v>
      </c>
      <c r="B230" s="10">
        <v>32.5</v>
      </c>
      <c r="C230" s="11">
        <f t="shared" si="31"/>
        <v>3558.75</v>
      </c>
      <c r="D230" s="12">
        <v>109500.0</v>
      </c>
      <c r="E230" s="13">
        <v>35.0</v>
      </c>
      <c r="F230" s="21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9.0" hidden="1" customHeight="1">
      <c r="A231" s="9" t="s">
        <v>215</v>
      </c>
      <c r="B231" s="10">
        <v>32.5</v>
      </c>
      <c r="C231" s="11">
        <f t="shared" si="31"/>
        <v>3558.75</v>
      </c>
      <c r="D231" s="12">
        <v>109500.0</v>
      </c>
      <c r="E231" s="13"/>
      <c r="F231" s="21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9.75" hidden="1" customHeight="1">
      <c r="A232" s="64" t="s">
        <v>216</v>
      </c>
      <c r="B232" s="65">
        <v>33.04</v>
      </c>
      <c r="C232" s="66">
        <f t="shared" si="31"/>
        <v>3617.88</v>
      </c>
      <c r="D232" s="12">
        <v>109500.0</v>
      </c>
      <c r="E232" s="67">
        <v>35.0</v>
      </c>
      <c r="F232" s="21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0.5" customHeight="1">
      <c r="A233" s="9" t="s">
        <v>217</v>
      </c>
      <c r="B233" s="10">
        <v>18.67</v>
      </c>
      <c r="C233" s="11">
        <f t="shared" si="31"/>
        <v>2044.365</v>
      </c>
      <c r="D233" s="12">
        <v>109500.0</v>
      </c>
      <c r="E233" s="20">
        <v>100.0</v>
      </c>
      <c r="F233" s="20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9.0" hidden="1" customHeight="1">
      <c r="A234" s="68" t="s">
        <v>218</v>
      </c>
      <c r="B234" s="69">
        <v>24.64</v>
      </c>
      <c r="C234" s="70">
        <f t="shared" si="31"/>
        <v>2365.44</v>
      </c>
      <c r="D234" s="71">
        <v>96000.0</v>
      </c>
      <c r="E234" s="72">
        <v>80.0</v>
      </c>
      <c r="F234" s="21"/>
      <c r="G234" s="73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7.5" hidden="1" customHeight="1">
      <c r="A235" s="74"/>
      <c r="B235" s="75"/>
      <c r="C235" s="76"/>
      <c r="D235" s="77"/>
      <c r="E235" s="78"/>
      <c r="F235" s="24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hidden="1" customHeight="1">
      <c r="A236" s="79" t="s">
        <v>219</v>
      </c>
      <c r="B236" s="7"/>
      <c r="C236" s="7"/>
      <c r="D236" s="7"/>
      <c r="E236" s="18"/>
      <c r="F236" s="80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0.5" hidden="1" customHeight="1" outlineLevel="1">
      <c r="A237" s="28" t="s">
        <v>220</v>
      </c>
      <c r="B237" s="10">
        <v>1.3</v>
      </c>
      <c r="C237" s="11"/>
      <c r="D237" s="47"/>
      <c r="E237" s="27"/>
      <c r="F237" s="46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1.25" hidden="1" customHeight="1">
      <c r="A238" s="25" t="s">
        <v>221</v>
      </c>
      <c r="B238" s="10">
        <v>1.7</v>
      </c>
      <c r="C238" s="11"/>
      <c r="D238" s="12"/>
      <c r="E238" s="13"/>
      <c r="F238" s="21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hidden="1" customHeight="1" outlineLevel="1">
      <c r="A239" s="28" t="s">
        <v>222</v>
      </c>
      <c r="B239" s="10">
        <v>2.19</v>
      </c>
      <c r="C239" s="11"/>
      <c r="D239" s="47"/>
      <c r="E239" s="27"/>
      <c r="F239" s="46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hidden="1" customHeight="1">
      <c r="A240" s="25" t="s">
        <v>223</v>
      </c>
      <c r="B240" s="10">
        <v>2.87</v>
      </c>
      <c r="C240" s="11"/>
      <c r="D240" s="12"/>
      <c r="E240" s="13"/>
      <c r="F240" s="21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8.75" hidden="1" customHeight="1">
      <c r="A241" s="25" t="s">
        <v>224</v>
      </c>
      <c r="B241" s="10">
        <v>1.44</v>
      </c>
      <c r="C241" s="11"/>
      <c r="D241" s="12"/>
      <c r="E241" s="13"/>
      <c r="F241" s="21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hidden="1" customHeight="1">
      <c r="A242" s="25" t="s">
        <v>225</v>
      </c>
      <c r="B242" s="10">
        <v>0.9</v>
      </c>
      <c r="C242" s="11">
        <v>85.0</v>
      </c>
      <c r="D242" s="12"/>
      <c r="E242" s="13"/>
      <c r="F242" s="21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hidden="1" customHeight="1">
      <c r="A243" s="25" t="s">
        <v>226</v>
      </c>
      <c r="B243" s="10">
        <v>1.8</v>
      </c>
      <c r="C243" s="11"/>
      <c r="D243" s="12"/>
      <c r="E243" s="13"/>
      <c r="F243" s="21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2.5" hidden="1" customHeight="1">
      <c r="A244" s="25" t="s">
        <v>227</v>
      </c>
      <c r="B244" s="10">
        <v>1.2</v>
      </c>
      <c r="C244" s="11"/>
      <c r="D244" s="12"/>
      <c r="E244" s="13"/>
      <c r="F244" s="21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8.0" hidden="1" customHeight="1">
      <c r="A245" s="25" t="s">
        <v>228</v>
      </c>
      <c r="B245" s="10">
        <v>1.0</v>
      </c>
      <c r="C245" s="11"/>
      <c r="D245" s="12"/>
      <c r="E245" s="13"/>
      <c r="F245" s="21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9.0" hidden="1" customHeight="1">
      <c r="A246" s="25" t="s">
        <v>229</v>
      </c>
      <c r="B246" s="10">
        <v>1.84</v>
      </c>
      <c r="C246" s="11"/>
      <c r="D246" s="12"/>
      <c r="E246" s="13"/>
      <c r="F246" s="21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9.75" hidden="1" customHeight="1">
      <c r="A247" s="27" t="s">
        <v>230</v>
      </c>
      <c r="B247" s="7"/>
      <c r="C247" s="7"/>
      <c r="D247" s="7"/>
      <c r="E247" s="55"/>
      <c r="F247" s="2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0.5" hidden="1" customHeight="1">
      <c r="A248" s="25" t="s">
        <v>231</v>
      </c>
      <c r="B248" s="10">
        <v>5.0</v>
      </c>
      <c r="C248" s="11">
        <v>213.1</v>
      </c>
      <c r="D248" s="81"/>
      <c r="E248" s="13"/>
      <c r="F248" s="21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9.75" hidden="1" customHeight="1">
      <c r="A249" s="25" t="s">
        <v>232</v>
      </c>
      <c r="B249" s="10">
        <v>5.0</v>
      </c>
      <c r="C249" s="11">
        <v>475.0</v>
      </c>
      <c r="D249" s="81"/>
      <c r="E249" s="13"/>
      <c r="F249" s="21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0.5" hidden="1" customHeight="1">
      <c r="A250" s="25" t="s">
        <v>233</v>
      </c>
      <c r="B250" s="10">
        <v>3.0</v>
      </c>
      <c r="C250" s="11">
        <v>450.0</v>
      </c>
      <c r="D250" s="81"/>
      <c r="E250" s="13"/>
      <c r="F250" s="21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0.5" hidden="1" customHeight="1">
      <c r="A251" s="25" t="s">
        <v>234</v>
      </c>
      <c r="B251" s="10">
        <v>5.0</v>
      </c>
      <c r="C251" s="11">
        <v>375.0</v>
      </c>
      <c r="D251" s="81"/>
      <c r="E251" s="13"/>
      <c r="F251" s="21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hidden="1" customHeight="1">
      <c r="A252" s="25" t="s">
        <v>235</v>
      </c>
      <c r="B252" s="10">
        <v>3.0</v>
      </c>
      <c r="C252" s="11">
        <v>495.0</v>
      </c>
      <c r="D252" s="81"/>
      <c r="E252" s="13"/>
      <c r="F252" s="21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0.5" hidden="1" customHeight="1">
      <c r="A253" s="25" t="s">
        <v>236</v>
      </c>
      <c r="B253" s="10">
        <v>5.0</v>
      </c>
      <c r="C253" s="11">
        <v>205.918</v>
      </c>
      <c r="D253" s="81"/>
      <c r="E253" s="13"/>
      <c r="F253" s="21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0" hidden="1" customHeight="1">
      <c r="A254" s="25" t="s">
        <v>237</v>
      </c>
      <c r="B254" s="10">
        <v>2.5</v>
      </c>
      <c r="C254" s="11">
        <v>515.0</v>
      </c>
      <c r="D254" s="81"/>
      <c r="E254" s="13"/>
      <c r="F254" s="21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9.75" hidden="1" customHeight="1">
      <c r="A255" s="25" t="s">
        <v>238</v>
      </c>
      <c r="B255" s="10">
        <v>5.5</v>
      </c>
      <c r="C255" s="11">
        <v>1017.5</v>
      </c>
      <c r="D255" s="81"/>
      <c r="E255" s="13"/>
      <c r="F255" s="21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9.75" hidden="1" customHeight="1">
      <c r="A256" s="6" t="s">
        <v>239</v>
      </c>
      <c r="B256" s="7"/>
      <c r="C256" s="7"/>
      <c r="D256" s="7"/>
      <c r="E256" s="7"/>
      <c r="F256" s="2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8.25" hidden="1" customHeight="1">
      <c r="A257" s="25" t="s">
        <v>240</v>
      </c>
      <c r="B257" s="82"/>
      <c r="C257" s="11"/>
      <c r="D257" s="82"/>
      <c r="E257" s="83"/>
      <c r="F257" s="84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9.0" hidden="1" customHeight="1">
      <c r="A258" s="25" t="s">
        <v>241</v>
      </c>
      <c r="B258" s="82"/>
      <c r="C258" s="11"/>
      <c r="D258" s="82"/>
      <c r="E258" s="83"/>
      <c r="F258" s="84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9.75" hidden="1" customHeight="1">
      <c r="A259" s="25" t="s">
        <v>242</v>
      </c>
      <c r="B259" s="82"/>
      <c r="C259" s="11">
        <v>18.59</v>
      </c>
      <c r="D259" s="82"/>
      <c r="E259" s="83"/>
      <c r="F259" s="84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7.5" hidden="1" customHeight="1">
      <c r="A260" s="25" t="s">
        <v>243</v>
      </c>
      <c r="B260" s="82"/>
      <c r="C260" s="11">
        <v>21.9</v>
      </c>
      <c r="D260" s="82"/>
      <c r="E260" s="83"/>
      <c r="F260" s="84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9.75" hidden="1" customHeight="1">
      <c r="A261" s="25" t="s">
        <v>244</v>
      </c>
      <c r="B261" s="82"/>
      <c r="C261" s="11">
        <v>36.7</v>
      </c>
      <c r="D261" s="82"/>
      <c r="E261" s="83"/>
      <c r="F261" s="84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9.0" hidden="1" customHeight="1">
      <c r="A262" s="25" t="s">
        <v>245</v>
      </c>
      <c r="B262" s="82"/>
      <c r="C262" s="11">
        <v>43.9</v>
      </c>
      <c r="D262" s="82"/>
      <c r="E262" s="83"/>
      <c r="F262" s="84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0.5" hidden="1" customHeight="1">
      <c r="A263" s="25" t="s">
        <v>246</v>
      </c>
      <c r="B263" s="82"/>
      <c r="C263" s="11">
        <v>60.0</v>
      </c>
      <c r="D263" s="82"/>
      <c r="E263" s="83"/>
      <c r="F263" s="84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9.75" hidden="1" customHeight="1">
      <c r="A264" s="25" t="s">
        <v>247</v>
      </c>
      <c r="B264" s="82"/>
      <c r="C264" s="11">
        <v>59.53</v>
      </c>
      <c r="D264" s="82"/>
      <c r="E264" s="83"/>
      <c r="F264" s="84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9.75" hidden="1" customHeight="1">
      <c r="A265" s="25" t="s">
        <v>248</v>
      </c>
      <c r="B265" s="82"/>
      <c r="C265" s="11">
        <v>139.0</v>
      </c>
      <c r="D265" s="82"/>
      <c r="E265" s="83"/>
      <c r="F265" s="84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0.5" hidden="1" customHeight="1">
      <c r="A266" s="25" t="s">
        <v>249</v>
      </c>
      <c r="B266" s="82"/>
      <c r="C266" s="11">
        <v>207.0</v>
      </c>
      <c r="D266" s="82"/>
      <c r="E266" s="83"/>
      <c r="F266" s="84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8.25" hidden="1" customHeight="1">
      <c r="A267" s="25" t="s">
        <v>250</v>
      </c>
      <c r="B267" s="82"/>
      <c r="C267" s="11">
        <v>185.0</v>
      </c>
      <c r="D267" s="82"/>
      <c r="E267" s="83"/>
      <c r="F267" s="84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0" hidden="1" customHeight="1">
      <c r="A268" s="25" t="s">
        <v>251</v>
      </c>
      <c r="B268" s="82"/>
      <c r="C268" s="11">
        <v>284.0</v>
      </c>
      <c r="D268" s="82"/>
      <c r="E268" s="83"/>
      <c r="F268" s="84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1.25" hidden="1" customHeight="1">
      <c r="A269" s="25" t="s">
        <v>252</v>
      </c>
      <c r="B269" s="82"/>
      <c r="C269" s="11">
        <v>300.2</v>
      </c>
      <c r="D269" s="82" t="s">
        <v>0</v>
      </c>
      <c r="E269" s="83"/>
      <c r="F269" s="84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9.75" hidden="1" customHeight="1">
      <c r="A270" s="25" t="s">
        <v>253</v>
      </c>
      <c r="B270" s="82"/>
      <c r="C270" s="11">
        <v>164.0</v>
      </c>
      <c r="D270" s="82"/>
      <c r="E270" s="83"/>
      <c r="F270" s="84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6.0" hidden="1" customHeight="1">
      <c r="A271" s="25" t="s">
        <v>254</v>
      </c>
      <c r="B271" s="82"/>
      <c r="C271" s="11"/>
      <c r="D271" s="82"/>
      <c r="E271" s="83"/>
      <c r="F271" s="84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9.0" hidden="1" customHeight="1">
      <c r="A272" s="6" t="s">
        <v>255</v>
      </c>
      <c r="B272" s="7"/>
      <c r="C272" s="7"/>
      <c r="D272" s="7"/>
      <c r="E272" s="7"/>
      <c r="F272" s="2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0.5" hidden="1" customHeight="1">
      <c r="A273" s="85" t="s">
        <v>256</v>
      </c>
      <c r="B273" s="86"/>
      <c r="C273" s="11">
        <v>18.0</v>
      </c>
      <c r="D273" s="86"/>
      <c r="E273" s="87"/>
      <c r="F273" s="8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8.25" hidden="1" customHeight="1">
      <c r="A274" s="85" t="s">
        <v>257</v>
      </c>
      <c r="B274" s="86"/>
      <c r="C274" s="11">
        <v>19.0</v>
      </c>
      <c r="D274" s="86"/>
      <c r="E274" s="87"/>
      <c r="F274" s="8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1.25" hidden="1" customHeight="1">
      <c r="A275" s="85" t="s">
        <v>258</v>
      </c>
      <c r="B275" s="86"/>
      <c r="C275" s="11">
        <v>21.0</v>
      </c>
      <c r="D275" s="86"/>
      <c r="E275" s="87"/>
      <c r="F275" s="8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9.75" hidden="1" customHeight="1">
      <c r="A276" s="85" t="s">
        <v>259</v>
      </c>
      <c r="B276" s="86"/>
      <c r="C276" s="11">
        <v>47.0</v>
      </c>
      <c r="D276" s="86"/>
      <c r="E276" s="87"/>
      <c r="F276" s="8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9.75" hidden="1" customHeight="1">
      <c r="A277" s="85" t="s">
        <v>260</v>
      </c>
      <c r="B277" s="86"/>
      <c r="C277" s="11">
        <v>132.0</v>
      </c>
      <c r="D277" s="86"/>
      <c r="E277" s="87"/>
      <c r="F277" s="8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0.5" hidden="1" customHeight="1">
      <c r="A278" s="85" t="s">
        <v>258</v>
      </c>
      <c r="B278" s="86"/>
      <c r="C278" s="11">
        <v>26.0</v>
      </c>
      <c r="D278" s="86"/>
      <c r="E278" s="87"/>
      <c r="F278" s="8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0.5" hidden="1" customHeight="1">
      <c r="A279" s="85" t="s">
        <v>261</v>
      </c>
      <c r="B279" s="86"/>
      <c r="C279" s="11">
        <v>37.0</v>
      </c>
      <c r="D279" s="86"/>
      <c r="E279" s="87"/>
      <c r="F279" s="8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9.0" hidden="1" customHeight="1">
      <c r="A280" s="85" t="s">
        <v>259</v>
      </c>
      <c r="B280" s="86"/>
      <c r="C280" s="11">
        <v>46.0</v>
      </c>
      <c r="D280" s="86"/>
      <c r="E280" s="87"/>
      <c r="F280" s="8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7.5" hidden="1" customHeight="1">
      <c r="A281" s="85" t="s">
        <v>260</v>
      </c>
      <c r="B281" s="86"/>
      <c r="C281" s="11">
        <v>132.0</v>
      </c>
      <c r="D281" s="86"/>
      <c r="E281" s="87"/>
      <c r="F281" s="8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0.5" hidden="1" customHeight="1">
      <c r="A282" s="85" t="s">
        <v>262</v>
      </c>
      <c r="B282" s="89"/>
      <c r="C282" s="11">
        <v>264.0</v>
      </c>
      <c r="D282" s="90"/>
      <c r="E282" s="91"/>
      <c r="F282" s="92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0" hidden="1" customHeight="1">
      <c r="A283" s="85" t="s">
        <v>263</v>
      </c>
      <c r="B283" s="89"/>
      <c r="C283" s="11"/>
      <c r="D283" s="90"/>
      <c r="E283" s="91"/>
      <c r="F283" s="93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0.5" customHeight="1">
      <c r="A284" s="14"/>
      <c r="B284" s="14"/>
      <c r="C284" s="9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9.0" customHeight="1">
      <c r="A285" s="14"/>
      <c r="B285" s="14"/>
      <c r="C285" s="9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9.0" customHeight="1">
      <c r="A286" s="14"/>
      <c r="B286" s="14"/>
      <c r="C286" s="9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9.0" customHeight="1">
      <c r="A287" s="14"/>
      <c r="B287" s="14"/>
      <c r="C287" s="9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9.0" customHeight="1">
      <c r="A288" s="14"/>
      <c r="B288" s="14"/>
      <c r="C288" s="9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9.0" customHeight="1">
      <c r="A289" s="14"/>
      <c r="B289" s="14"/>
      <c r="C289" s="9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9.0" customHeight="1">
      <c r="A290" s="3"/>
      <c r="B290" s="3"/>
      <c r="C290" s="95"/>
      <c r="D290" s="3"/>
      <c r="E290" s="3"/>
      <c r="F290" s="3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9.0" customHeight="1">
      <c r="A291" s="3"/>
      <c r="B291" s="3"/>
      <c r="C291" s="95"/>
      <c r="D291" s="3"/>
      <c r="E291" s="3"/>
      <c r="F291" s="3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9.0" customHeight="1">
      <c r="A292" s="3"/>
      <c r="B292" s="3"/>
      <c r="C292" s="95"/>
      <c r="D292" s="3"/>
      <c r="E292" s="3"/>
      <c r="F292" s="3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9.0" customHeight="1">
      <c r="A293" s="3"/>
      <c r="B293" s="3"/>
      <c r="C293" s="95"/>
      <c r="D293" s="3"/>
      <c r="E293" s="3"/>
      <c r="F293" s="3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9.0" customHeight="1">
      <c r="A294" s="3"/>
      <c r="B294" s="3"/>
      <c r="C294" s="95"/>
      <c r="D294" s="3"/>
      <c r="E294" s="3"/>
      <c r="F294" s="3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9.0" customHeight="1">
      <c r="A295" s="3"/>
      <c r="B295" s="3"/>
      <c r="C295" s="95"/>
      <c r="D295" s="3"/>
      <c r="E295" s="3"/>
      <c r="F295" s="3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9.75" customHeight="1">
      <c r="A296" s="14"/>
      <c r="B296" s="94"/>
      <c r="C296" s="9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0.5" customHeight="1">
      <c r="A297" s="3"/>
      <c r="B297" s="3"/>
      <c r="C297" s="95"/>
      <c r="D297" s="3"/>
      <c r="E297" s="3"/>
      <c r="F297" s="3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0.5" customHeight="1">
      <c r="A298" s="3"/>
      <c r="B298" s="3"/>
      <c r="C298" s="95"/>
      <c r="D298" s="3"/>
      <c r="E298" s="3"/>
      <c r="F298" s="3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0.5" customHeight="1">
      <c r="A299" s="3"/>
      <c r="B299" s="3"/>
      <c r="C299" s="95"/>
      <c r="D299" s="3"/>
      <c r="E299" s="3"/>
      <c r="F299" s="3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0.5" customHeight="1">
      <c r="A300" s="3"/>
      <c r="B300" s="3"/>
      <c r="C300" s="95"/>
      <c r="D300" s="3"/>
      <c r="E300" s="3"/>
      <c r="F300" s="3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0.5" customHeight="1">
      <c r="A301" s="3"/>
      <c r="B301" s="3"/>
      <c r="C301" s="95"/>
      <c r="D301" s="3"/>
      <c r="E301" s="3"/>
      <c r="F301" s="3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0.5" customHeight="1">
      <c r="A302" s="3"/>
      <c r="B302" s="3"/>
      <c r="C302" s="95"/>
      <c r="D302" s="3"/>
      <c r="E302" s="3"/>
      <c r="F302" s="3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0.5" customHeight="1">
      <c r="A303" s="3"/>
      <c r="B303" s="3"/>
      <c r="C303" s="9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0.5" customHeight="1">
      <c r="A304" s="3"/>
      <c r="B304" s="3"/>
      <c r="C304" s="9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0.5" customHeight="1">
      <c r="A305" s="3"/>
      <c r="B305" s="3"/>
      <c r="C305" s="9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0.5" customHeight="1">
      <c r="A306" s="3"/>
      <c r="B306" s="3"/>
      <c r="C306" s="9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0.5" customHeight="1">
      <c r="A307" s="3"/>
      <c r="B307" s="3"/>
      <c r="C307" s="9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0.5" customHeight="1">
      <c r="A308" s="3"/>
      <c r="B308" s="3"/>
      <c r="C308" s="9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0.5" customHeight="1">
      <c r="A309" s="3"/>
      <c r="B309" s="3"/>
      <c r="C309" s="9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0.5" customHeight="1">
      <c r="A310" s="3"/>
      <c r="B310" s="3"/>
      <c r="C310" s="9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0.5" customHeight="1">
      <c r="A311" s="3"/>
      <c r="B311" s="3"/>
      <c r="C311" s="9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0.5" customHeight="1">
      <c r="A312" s="3"/>
      <c r="B312" s="3"/>
      <c r="C312" s="9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0.5" customHeight="1">
      <c r="A313" s="3"/>
      <c r="B313" s="3"/>
      <c r="C313" s="9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0.5" customHeight="1">
      <c r="A314" s="3"/>
      <c r="B314" s="3"/>
      <c r="C314" s="9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0.5" customHeight="1">
      <c r="A315" s="3"/>
      <c r="B315" s="3"/>
      <c r="C315" s="9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0.5" customHeight="1">
      <c r="A316" s="3"/>
      <c r="B316" s="3"/>
      <c r="C316" s="9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0.5" customHeight="1">
      <c r="A317" s="3"/>
      <c r="B317" s="3"/>
      <c r="C317" s="9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0.5" customHeight="1">
      <c r="A318" s="3"/>
      <c r="B318" s="3"/>
      <c r="C318" s="9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0.5" customHeight="1">
      <c r="A319" s="3"/>
      <c r="B319" s="3"/>
      <c r="C319" s="9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0.5" customHeight="1">
      <c r="A320" s="3"/>
      <c r="B320" s="3"/>
      <c r="C320" s="9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0.5" customHeight="1">
      <c r="A321" s="3"/>
      <c r="B321" s="3"/>
      <c r="C321" s="9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0.5" customHeight="1">
      <c r="A322" s="3"/>
      <c r="B322" s="3"/>
      <c r="C322" s="9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0.5" customHeight="1">
      <c r="A323" s="3"/>
      <c r="B323" s="3"/>
      <c r="C323" s="9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0.5" customHeight="1">
      <c r="A324" s="3"/>
      <c r="B324" s="3"/>
      <c r="C324" s="9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0.5" customHeight="1">
      <c r="A325" s="3"/>
      <c r="B325" s="3"/>
      <c r="C325" s="9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0.5" customHeight="1">
      <c r="A326" s="3"/>
      <c r="B326" s="3"/>
      <c r="C326" s="9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0.5" customHeight="1">
      <c r="A327" s="3"/>
      <c r="B327" s="3"/>
      <c r="C327" s="9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0.5" customHeight="1">
      <c r="A328" s="3"/>
      <c r="B328" s="3"/>
      <c r="C328" s="9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0.5" customHeight="1">
      <c r="A329" s="3"/>
      <c r="B329" s="3"/>
      <c r="C329" s="9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0.5" customHeight="1">
      <c r="A330" s="3"/>
      <c r="B330" s="3"/>
      <c r="C330" s="9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0.5" customHeight="1">
      <c r="A331" s="3"/>
      <c r="B331" s="3"/>
      <c r="C331" s="9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0.5" customHeight="1">
      <c r="A332" s="3"/>
      <c r="B332" s="3"/>
      <c r="C332" s="9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0.5" customHeight="1">
      <c r="A333" s="3"/>
      <c r="B333" s="3"/>
      <c r="C333" s="9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0.5" customHeight="1">
      <c r="A334" s="3"/>
      <c r="B334" s="3"/>
      <c r="C334" s="9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0.5" customHeight="1">
      <c r="A335" s="3"/>
      <c r="B335" s="3"/>
      <c r="C335" s="9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0.5" customHeight="1">
      <c r="A336" s="3"/>
      <c r="B336" s="3"/>
      <c r="C336" s="9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0.5" customHeight="1">
      <c r="A337" s="3"/>
      <c r="B337" s="3"/>
      <c r="C337" s="9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0.5" customHeight="1">
      <c r="A338" s="3"/>
      <c r="B338" s="3"/>
      <c r="C338" s="9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0.5" customHeight="1">
      <c r="A339" s="3"/>
      <c r="B339" s="3"/>
      <c r="C339" s="9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0.5" customHeight="1">
      <c r="A340" s="3"/>
      <c r="B340" s="3"/>
      <c r="C340" s="9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0.5" customHeight="1">
      <c r="A341" s="3"/>
      <c r="B341" s="3"/>
      <c r="C341" s="9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0.5" customHeight="1">
      <c r="A342" s="3"/>
      <c r="B342" s="3"/>
      <c r="C342" s="9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0.5" customHeight="1">
      <c r="A343" s="3"/>
      <c r="B343" s="3"/>
      <c r="C343" s="9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0.5" customHeight="1">
      <c r="A344" s="3"/>
      <c r="B344" s="3"/>
      <c r="C344" s="9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0.5" customHeight="1">
      <c r="A345" s="3"/>
      <c r="B345" s="3"/>
      <c r="C345" s="95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0.5" customHeight="1">
      <c r="A346" s="3"/>
      <c r="B346" s="3"/>
      <c r="C346" s="95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0.5" customHeight="1">
      <c r="A347" s="3"/>
      <c r="B347" s="3"/>
      <c r="C347" s="95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0.5" customHeight="1">
      <c r="A348" s="3"/>
      <c r="B348" s="3"/>
      <c r="C348" s="95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0.5" customHeight="1">
      <c r="A349" s="3"/>
      <c r="B349" s="3"/>
      <c r="C349" s="9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0.5" customHeight="1">
      <c r="A350" s="3"/>
      <c r="B350" s="3"/>
      <c r="C350" s="9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0.5" customHeight="1">
      <c r="A351" s="3"/>
      <c r="B351" s="3"/>
      <c r="C351" s="9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0.5" customHeight="1">
      <c r="A352" s="3"/>
      <c r="B352" s="3"/>
      <c r="C352" s="9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0.5" customHeight="1">
      <c r="A353" s="3"/>
      <c r="B353" s="3"/>
      <c r="C353" s="9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0.5" customHeight="1">
      <c r="A354" s="3"/>
      <c r="B354" s="3"/>
      <c r="C354" s="9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0.5" customHeight="1">
      <c r="A355" s="3"/>
      <c r="B355" s="3"/>
      <c r="C355" s="9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0.5" customHeight="1">
      <c r="A356" s="3"/>
      <c r="B356" s="3"/>
      <c r="C356" s="9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0.5" customHeight="1">
      <c r="A357" s="3"/>
      <c r="B357" s="3"/>
      <c r="C357" s="9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0.5" customHeight="1">
      <c r="A358" s="3"/>
      <c r="B358" s="3"/>
      <c r="C358" s="9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0.5" customHeight="1">
      <c r="A359" s="3"/>
      <c r="B359" s="3"/>
      <c r="C359" s="9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0.5" customHeight="1">
      <c r="A360" s="3"/>
      <c r="B360" s="3"/>
      <c r="C360" s="95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0.5" customHeight="1">
      <c r="A361" s="3"/>
      <c r="B361" s="3"/>
      <c r="C361" s="95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0.5" customHeight="1">
      <c r="A362" s="3"/>
      <c r="B362" s="3"/>
      <c r="C362" s="9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0.5" customHeight="1">
      <c r="A363" s="3"/>
      <c r="B363" s="3"/>
      <c r="C363" s="9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0.5" customHeight="1">
      <c r="A364" s="3"/>
      <c r="B364" s="3"/>
      <c r="C364" s="9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0.5" customHeight="1">
      <c r="A365" s="3"/>
      <c r="B365" s="3"/>
      <c r="C365" s="95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0.5" customHeight="1">
      <c r="A366" s="3"/>
      <c r="B366" s="3"/>
      <c r="C366" s="9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0.5" customHeight="1">
      <c r="A367" s="3"/>
      <c r="B367" s="3"/>
      <c r="C367" s="9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0.5" customHeight="1">
      <c r="A368" s="3"/>
      <c r="B368" s="3"/>
      <c r="C368" s="9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0.5" customHeight="1">
      <c r="A369" s="3"/>
      <c r="B369" s="3"/>
      <c r="C369" s="9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0.5" customHeight="1">
      <c r="A370" s="3"/>
      <c r="B370" s="3"/>
      <c r="C370" s="9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0.5" customHeight="1">
      <c r="A371" s="3"/>
      <c r="B371" s="3"/>
      <c r="C371" s="95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0.5" customHeight="1">
      <c r="A372" s="3"/>
      <c r="B372" s="3"/>
      <c r="C372" s="95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0.5" customHeight="1">
      <c r="A373" s="3"/>
      <c r="B373" s="3"/>
      <c r="C373" s="95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0.5" customHeight="1">
      <c r="A374" s="3"/>
      <c r="B374" s="3"/>
      <c r="C374" s="95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0.5" customHeight="1">
      <c r="A375" s="3"/>
      <c r="B375" s="3"/>
      <c r="C375" s="95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0.5" customHeight="1">
      <c r="A376" s="3"/>
      <c r="B376" s="3"/>
      <c r="C376" s="95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0.5" customHeight="1">
      <c r="A377" s="3"/>
      <c r="B377" s="3"/>
      <c r="C377" s="95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0.5" customHeight="1">
      <c r="A378" s="3"/>
      <c r="B378" s="3"/>
      <c r="C378" s="95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0.5" customHeight="1">
      <c r="A379" s="3"/>
      <c r="B379" s="3"/>
      <c r="C379" s="95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0.5" customHeight="1">
      <c r="A380" s="3"/>
      <c r="B380" s="3"/>
      <c r="C380" s="95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0.5" customHeight="1">
      <c r="A381" s="3"/>
      <c r="B381" s="3"/>
      <c r="C381" s="95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0.5" customHeight="1">
      <c r="A382" s="3"/>
      <c r="B382" s="3"/>
      <c r="C382" s="95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0.5" customHeight="1">
      <c r="A383" s="3"/>
      <c r="B383" s="3"/>
      <c r="C383" s="95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0.5" customHeight="1">
      <c r="A384" s="3"/>
      <c r="B384" s="3"/>
      <c r="C384" s="95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0.5" customHeight="1">
      <c r="A385" s="3"/>
      <c r="B385" s="3"/>
      <c r="C385" s="95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0.5" customHeight="1">
      <c r="A386" s="3"/>
      <c r="B386" s="3"/>
      <c r="C386" s="95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0.5" customHeight="1">
      <c r="A387" s="3"/>
      <c r="B387" s="3"/>
      <c r="C387" s="95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0.5" customHeight="1">
      <c r="A388" s="3"/>
      <c r="B388" s="3"/>
      <c r="C388" s="95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0.5" customHeight="1">
      <c r="A389" s="3"/>
      <c r="B389" s="3"/>
      <c r="C389" s="95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0.5" customHeight="1">
      <c r="A390" s="3"/>
      <c r="B390" s="3"/>
      <c r="C390" s="95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0.5" customHeight="1">
      <c r="A391" s="3"/>
      <c r="B391" s="3"/>
      <c r="C391" s="95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0.5" customHeight="1">
      <c r="A392" s="3"/>
      <c r="B392" s="3"/>
      <c r="C392" s="95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0.5" customHeight="1">
      <c r="A393" s="3"/>
      <c r="B393" s="3"/>
      <c r="C393" s="95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0.5" customHeight="1">
      <c r="A394" s="3"/>
      <c r="B394" s="3"/>
      <c r="C394" s="9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0.5" customHeight="1">
      <c r="A395" s="3"/>
      <c r="B395" s="3"/>
      <c r="C395" s="95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0.5" customHeight="1">
      <c r="A396" s="3"/>
      <c r="B396" s="3"/>
      <c r="C396" s="95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0.5" customHeight="1">
      <c r="A397" s="3"/>
      <c r="B397" s="3"/>
      <c r="C397" s="95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0.5" customHeight="1">
      <c r="A398" s="3"/>
      <c r="B398" s="3"/>
      <c r="C398" s="95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0.5" customHeight="1">
      <c r="A399" s="3"/>
      <c r="B399" s="3"/>
      <c r="C399" s="95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0.5" customHeight="1">
      <c r="A400" s="3"/>
      <c r="B400" s="3"/>
      <c r="C400" s="95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0.5" customHeight="1">
      <c r="A401" s="3"/>
      <c r="B401" s="3"/>
      <c r="C401" s="95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0.5" customHeight="1">
      <c r="A402" s="3"/>
      <c r="B402" s="3"/>
      <c r="C402" s="95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0.5" customHeight="1">
      <c r="A403" s="3"/>
      <c r="B403" s="3"/>
      <c r="C403" s="95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0.5" customHeight="1">
      <c r="A404" s="3"/>
      <c r="B404" s="3"/>
      <c r="C404" s="9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0.5" customHeight="1">
      <c r="A405" s="3"/>
      <c r="B405" s="3"/>
      <c r="C405" s="9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0.5" customHeight="1">
      <c r="A406" s="3"/>
      <c r="B406" s="3"/>
      <c r="C406" s="9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0.5" customHeight="1">
      <c r="A407" s="3"/>
      <c r="B407" s="3"/>
      <c r="C407" s="9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0.5" customHeight="1">
      <c r="A408" s="3"/>
      <c r="B408" s="3"/>
      <c r="C408" s="95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0.5" customHeight="1">
      <c r="A409" s="3"/>
      <c r="B409" s="3"/>
      <c r="C409" s="95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0.5" customHeight="1">
      <c r="A410" s="3"/>
      <c r="B410" s="3"/>
      <c r="C410" s="95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0.5" customHeight="1">
      <c r="A411" s="3"/>
      <c r="B411" s="3"/>
      <c r="C411" s="9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0.5" customHeight="1">
      <c r="A412" s="3"/>
      <c r="B412" s="3"/>
      <c r="C412" s="9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0.5" customHeight="1">
      <c r="A413" s="3"/>
      <c r="B413" s="3"/>
      <c r="C413" s="95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0.5" customHeight="1">
      <c r="A414" s="3"/>
      <c r="B414" s="3"/>
      <c r="C414" s="95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0.5" customHeight="1">
      <c r="A415" s="3"/>
      <c r="B415" s="3"/>
      <c r="C415" s="95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0.5" customHeight="1">
      <c r="A416" s="3"/>
      <c r="B416" s="3"/>
      <c r="C416" s="9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0.5" customHeight="1">
      <c r="A417" s="3"/>
      <c r="B417" s="3"/>
      <c r="C417" s="9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0.5" customHeight="1">
      <c r="A418" s="3"/>
      <c r="B418" s="3"/>
      <c r="C418" s="9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0.5" customHeight="1">
      <c r="A419" s="3"/>
      <c r="B419" s="3"/>
      <c r="C419" s="9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0.5" customHeight="1">
      <c r="A420" s="3"/>
      <c r="B420" s="3"/>
      <c r="C420" s="9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0.5" customHeight="1">
      <c r="A421" s="3"/>
      <c r="B421" s="3"/>
      <c r="C421" s="9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0.5" customHeight="1">
      <c r="A422" s="3"/>
      <c r="B422" s="3"/>
      <c r="C422" s="9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0.5" customHeight="1">
      <c r="A423" s="3"/>
      <c r="B423" s="3"/>
      <c r="C423" s="9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0.5" customHeight="1">
      <c r="A424" s="3"/>
      <c r="B424" s="3"/>
      <c r="C424" s="9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0.5" customHeight="1">
      <c r="A425" s="3"/>
      <c r="B425" s="3"/>
      <c r="C425" s="9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0.5" customHeight="1">
      <c r="A426" s="3"/>
      <c r="B426" s="3"/>
      <c r="C426" s="9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0.5" customHeight="1">
      <c r="A427" s="3"/>
      <c r="B427" s="3"/>
      <c r="C427" s="9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0.5" customHeight="1">
      <c r="A428" s="3"/>
      <c r="B428" s="3"/>
      <c r="C428" s="9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0.5" customHeight="1">
      <c r="A429" s="3"/>
      <c r="B429" s="3"/>
      <c r="C429" s="9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0.5" customHeight="1">
      <c r="A430" s="3"/>
      <c r="B430" s="3"/>
      <c r="C430" s="95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0.5" customHeight="1">
      <c r="A431" s="3"/>
      <c r="B431" s="3"/>
      <c r="C431" s="95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0.5" customHeight="1">
      <c r="A432" s="3"/>
      <c r="B432" s="3"/>
      <c r="C432" s="95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0.5" customHeight="1">
      <c r="A433" s="3"/>
      <c r="B433" s="3"/>
      <c r="C433" s="95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0.5" customHeight="1">
      <c r="A434" s="3"/>
      <c r="B434" s="3"/>
      <c r="C434" s="95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0.5" customHeight="1">
      <c r="A435" s="3"/>
      <c r="B435" s="3"/>
      <c r="C435" s="95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0.5" customHeight="1">
      <c r="A436" s="3"/>
      <c r="B436" s="3"/>
      <c r="C436" s="95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0.5" customHeight="1">
      <c r="A437" s="3"/>
      <c r="B437" s="3"/>
      <c r="C437" s="95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0.5" customHeight="1">
      <c r="A438" s="3"/>
      <c r="B438" s="3"/>
      <c r="C438" s="95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0.5" customHeight="1">
      <c r="A439" s="3"/>
      <c r="B439" s="3"/>
      <c r="C439" s="95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0.5" customHeight="1">
      <c r="A440" s="3"/>
      <c r="B440" s="3"/>
      <c r="C440" s="95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0.5" customHeight="1">
      <c r="A441" s="3"/>
      <c r="B441" s="3"/>
      <c r="C441" s="95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0.5" customHeight="1">
      <c r="A442" s="3"/>
      <c r="B442" s="3"/>
      <c r="C442" s="95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0.5" customHeight="1">
      <c r="A443" s="3"/>
      <c r="B443" s="3"/>
      <c r="C443" s="95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0.5" customHeight="1">
      <c r="A444" s="3"/>
      <c r="B444" s="3"/>
      <c r="C444" s="95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0.5" customHeight="1">
      <c r="A445" s="3"/>
      <c r="B445" s="3"/>
      <c r="C445" s="95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0.5" customHeight="1">
      <c r="A446" s="3"/>
      <c r="B446" s="3"/>
      <c r="C446" s="95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0.5" customHeight="1">
      <c r="A447" s="3"/>
      <c r="B447" s="3"/>
      <c r="C447" s="95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0.5" customHeight="1">
      <c r="A448" s="3"/>
      <c r="B448" s="3"/>
      <c r="C448" s="95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0.5" customHeight="1">
      <c r="A449" s="3"/>
      <c r="B449" s="3"/>
      <c r="C449" s="95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0.5" customHeight="1">
      <c r="A450" s="3"/>
      <c r="B450" s="3"/>
      <c r="C450" s="95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0.5" customHeight="1">
      <c r="A451" s="3"/>
      <c r="B451" s="3"/>
      <c r="C451" s="95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0.5" customHeight="1">
      <c r="A452" s="3"/>
      <c r="B452" s="3"/>
      <c r="C452" s="95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0.5" customHeight="1">
      <c r="A453" s="3"/>
      <c r="B453" s="3"/>
      <c r="C453" s="95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0.5" customHeight="1">
      <c r="A454" s="3"/>
      <c r="B454" s="3"/>
      <c r="C454" s="95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0.5" customHeight="1">
      <c r="A455" s="3"/>
      <c r="B455" s="3"/>
      <c r="C455" s="95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0.5" customHeight="1">
      <c r="A456" s="3"/>
      <c r="B456" s="3"/>
      <c r="C456" s="95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0.5" customHeight="1">
      <c r="A457" s="3"/>
      <c r="B457" s="3"/>
      <c r="C457" s="95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0.5" customHeight="1">
      <c r="A458" s="3"/>
      <c r="B458" s="3"/>
      <c r="C458" s="95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0.5" customHeight="1">
      <c r="A459" s="3"/>
      <c r="B459" s="3"/>
      <c r="C459" s="95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0.5" customHeight="1">
      <c r="A460" s="3"/>
      <c r="B460" s="3"/>
      <c r="C460" s="95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0.5" customHeight="1">
      <c r="A461" s="3"/>
      <c r="B461" s="3"/>
      <c r="C461" s="95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0.5" customHeight="1">
      <c r="A462" s="3"/>
      <c r="B462" s="3"/>
      <c r="C462" s="95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0.5" customHeight="1">
      <c r="A463" s="3"/>
      <c r="B463" s="3"/>
      <c r="C463" s="95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0.5" customHeight="1">
      <c r="A464" s="3"/>
      <c r="B464" s="3"/>
      <c r="C464" s="95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0.5" customHeight="1">
      <c r="A465" s="3"/>
      <c r="B465" s="3"/>
      <c r="C465" s="95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0.5" customHeight="1">
      <c r="A466" s="3"/>
      <c r="B466" s="3"/>
      <c r="C466" s="95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0.5" customHeight="1">
      <c r="A467" s="3"/>
      <c r="B467" s="3"/>
      <c r="C467" s="95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0.5" customHeight="1">
      <c r="A468" s="3"/>
      <c r="B468" s="3"/>
      <c r="C468" s="95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0.5" customHeight="1">
      <c r="A469" s="3"/>
      <c r="B469" s="3"/>
      <c r="C469" s="95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0.5" customHeight="1">
      <c r="A470" s="3"/>
      <c r="B470" s="3"/>
      <c r="C470" s="9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0.5" customHeight="1">
      <c r="A471" s="3"/>
      <c r="B471" s="3"/>
      <c r="C471" s="95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0.5" customHeight="1">
      <c r="A472" s="3"/>
      <c r="B472" s="3"/>
      <c r="C472" s="9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0.5" customHeight="1">
      <c r="A473" s="3"/>
      <c r="B473" s="3"/>
      <c r="C473" s="9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0.5" customHeight="1">
      <c r="A474" s="3"/>
      <c r="B474" s="3"/>
      <c r="C474" s="9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0.5" customHeight="1">
      <c r="A475" s="3"/>
      <c r="B475" s="3"/>
      <c r="C475" s="9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0.5" customHeight="1">
      <c r="A476" s="3"/>
      <c r="B476" s="3"/>
      <c r="C476" s="9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0.5" customHeight="1">
      <c r="A477" s="3"/>
      <c r="B477" s="3"/>
      <c r="C477" s="95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0.5" customHeight="1">
      <c r="A478" s="3"/>
      <c r="B478" s="3"/>
      <c r="C478" s="95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0.5" customHeight="1">
      <c r="A479" s="3"/>
      <c r="B479" s="3"/>
      <c r="C479" s="95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0.5" customHeight="1">
      <c r="A480" s="3"/>
      <c r="B480" s="3"/>
      <c r="C480" s="95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0.5" customHeight="1">
      <c r="A481" s="3"/>
      <c r="B481" s="3"/>
      <c r="C481" s="95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0.5" customHeight="1">
      <c r="A482" s="3"/>
      <c r="B482" s="3"/>
      <c r="C482" s="95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0.5" customHeight="1">
      <c r="A483" s="3"/>
      <c r="B483" s="3"/>
      <c r="C483" s="95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0.5" customHeight="1">
      <c r="A484" s="3"/>
      <c r="B484" s="3"/>
      <c r="C484" s="95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0.5" customHeight="1">
      <c r="A485" s="3"/>
      <c r="B485" s="3"/>
      <c r="C485" s="95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0.5" customHeight="1">
      <c r="A486" s="3"/>
      <c r="B486" s="3"/>
      <c r="C486" s="95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0.5" customHeight="1">
      <c r="A487" s="3"/>
      <c r="B487" s="3"/>
      <c r="C487" s="95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0.5" customHeight="1">
      <c r="A488" s="3"/>
      <c r="B488" s="3"/>
      <c r="C488" s="95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0.5" customHeight="1">
      <c r="A489" s="3"/>
      <c r="B489" s="3"/>
      <c r="C489" s="95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0.5" customHeight="1">
      <c r="A490" s="3"/>
      <c r="B490" s="3"/>
      <c r="C490" s="95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0.5" customHeight="1">
      <c r="A491" s="3"/>
      <c r="B491" s="3"/>
      <c r="C491" s="95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0.5" customHeight="1">
      <c r="A492" s="3"/>
      <c r="B492" s="3"/>
      <c r="C492" s="95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0.5" customHeight="1">
      <c r="A493" s="3"/>
      <c r="B493" s="3"/>
      <c r="C493" s="95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0.5" customHeight="1">
      <c r="A494" s="3"/>
      <c r="B494" s="3"/>
      <c r="C494" s="95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0.5" customHeight="1">
      <c r="A495" s="3"/>
      <c r="B495" s="3"/>
      <c r="C495" s="95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0.5" customHeight="1">
      <c r="A496" s="3"/>
      <c r="B496" s="3"/>
      <c r="C496" s="95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0.5" customHeight="1">
      <c r="A497" s="3"/>
      <c r="B497" s="3"/>
      <c r="C497" s="95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0.5" customHeight="1">
      <c r="A498" s="3"/>
      <c r="B498" s="3"/>
      <c r="C498" s="95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0.5" customHeight="1">
      <c r="A499" s="3"/>
      <c r="B499" s="3"/>
      <c r="C499" s="95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0.5" customHeight="1">
      <c r="A500" s="3"/>
      <c r="B500" s="3"/>
      <c r="C500" s="95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0.5" customHeight="1">
      <c r="A501" s="3"/>
      <c r="B501" s="3"/>
      <c r="C501" s="95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0.5" customHeight="1">
      <c r="A502" s="3"/>
      <c r="B502" s="3"/>
      <c r="C502" s="95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0.5" customHeight="1">
      <c r="A503" s="3"/>
      <c r="B503" s="3"/>
      <c r="C503" s="95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0.5" customHeight="1">
      <c r="A504" s="3"/>
      <c r="B504" s="3"/>
      <c r="C504" s="95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0.5" customHeight="1">
      <c r="A505" s="3"/>
      <c r="B505" s="3"/>
      <c r="C505" s="95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0.5" customHeight="1">
      <c r="A506" s="3"/>
      <c r="B506" s="3"/>
      <c r="C506" s="95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0.5" customHeight="1">
      <c r="A507" s="3"/>
      <c r="B507" s="3"/>
      <c r="C507" s="95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0.5" customHeight="1">
      <c r="A508" s="3"/>
      <c r="B508" s="3"/>
      <c r="C508" s="95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0.5" customHeight="1">
      <c r="A509" s="3"/>
      <c r="B509" s="3"/>
      <c r="C509" s="95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0.5" customHeight="1">
      <c r="A510" s="3"/>
      <c r="B510" s="3"/>
      <c r="C510" s="95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0.5" customHeight="1">
      <c r="A511" s="3"/>
      <c r="B511" s="3"/>
      <c r="C511" s="95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0.5" customHeight="1">
      <c r="A512" s="3"/>
      <c r="B512" s="3"/>
      <c r="C512" s="95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0.5" customHeight="1">
      <c r="A513" s="3"/>
      <c r="B513" s="3"/>
      <c r="C513" s="95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0.5" customHeight="1">
      <c r="A514" s="3"/>
      <c r="B514" s="3"/>
      <c r="C514" s="95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0.5" customHeight="1">
      <c r="A515" s="3"/>
      <c r="B515" s="3"/>
      <c r="C515" s="95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0.5" customHeight="1">
      <c r="A516" s="3"/>
      <c r="B516" s="3"/>
      <c r="C516" s="95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0.5" customHeight="1">
      <c r="A517" s="3"/>
      <c r="B517" s="3"/>
      <c r="C517" s="95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0.5" customHeight="1">
      <c r="A518" s="3"/>
      <c r="B518" s="3"/>
      <c r="C518" s="95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0.5" customHeight="1">
      <c r="A519" s="3"/>
      <c r="B519" s="3"/>
      <c r="C519" s="95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0.5" customHeight="1">
      <c r="A520" s="3"/>
      <c r="B520" s="3"/>
      <c r="C520" s="95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0.5" customHeight="1">
      <c r="A521" s="3"/>
      <c r="B521" s="3"/>
      <c r="C521" s="95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0.5" customHeight="1">
      <c r="A522" s="3"/>
      <c r="B522" s="3"/>
      <c r="C522" s="95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0.5" customHeight="1">
      <c r="A523" s="3"/>
      <c r="B523" s="3"/>
      <c r="C523" s="95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0.5" customHeight="1">
      <c r="A524" s="3"/>
      <c r="B524" s="3"/>
      <c r="C524" s="95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0.5" customHeight="1">
      <c r="A525" s="3"/>
      <c r="B525" s="3"/>
      <c r="C525" s="95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0.5" customHeight="1">
      <c r="A526" s="3"/>
      <c r="B526" s="3"/>
      <c r="C526" s="95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0.5" customHeight="1">
      <c r="A527" s="3"/>
      <c r="B527" s="3"/>
      <c r="C527" s="95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0.5" customHeight="1">
      <c r="A528" s="3"/>
      <c r="B528" s="3"/>
      <c r="C528" s="95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0.5" customHeight="1">
      <c r="A529" s="3"/>
      <c r="B529" s="3"/>
      <c r="C529" s="95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0.5" customHeight="1">
      <c r="A530" s="3"/>
      <c r="B530" s="3"/>
      <c r="C530" s="95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0.5" customHeight="1">
      <c r="A531" s="3"/>
      <c r="B531" s="3"/>
      <c r="C531" s="95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0.5" customHeight="1">
      <c r="A532" s="3"/>
      <c r="B532" s="3"/>
      <c r="C532" s="95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0.5" customHeight="1">
      <c r="A533" s="3"/>
      <c r="B533" s="3"/>
      <c r="C533" s="95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0.5" customHeight="1">
      <c r="A534" s="3"/>
      <c r="B534" s="3"/>
      <c r="C534" s="95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0.5" customHeight="1">
      <c r="A535" s="3"/>
      <c r="B535" s="3"/>
      <c r="C535" s="95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0.5" customHeight="1">
      <c r="A536" s="3"/>
      <c r="B536" s="3"/>
      <c r="C536" s="95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0.5" customHeight="1">
      <c r="A537" s="3"/>
      <c r="B537" s="3"/>
      <c r="C537" s="95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0.5" customHeight="1">
      <c r="A538" s="3"/>
      <c r="B538" s="3"/>
      <c r="C538" s="95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0.5" customHeight="1">
      <c r="A539" s="3"/>
      <c r="B539" s="3"/>
      <c r="C539" s="95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0.5" customHeight="1">
      <c r="A540" s="3"/>
      <c r="B540" s="3"/>
      <c r="C540" s="95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0.5" customHeight="1">
      <c r="A541" s="3"/>
      <c r="B541" s="3"/>
      <c r="C541" s="95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0.5" customHeight="1">
      <c r="A542" s="3"/>
      <c r="B542" s="3"/>
      <c r="C542" s="95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0.5" customHeight="1">
      <c r="A543" s="3"/>
      <c r="B543" s="3"/>
      <c r="C543" s="95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0.5" customHeight="1">
      <c r="A544" s="3"/>
      <c r="B544" s="3"/>
      <c r="C544" s="95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0.5" customHeight="1">
      <c r="A545" s="3"/>
      <c r="B545" s="3"/>
      <c r="C545" s="95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0.5" customHeight="1">
      <c r="A546" s="3"/>
      <c r="B546" s="3"/>
      <c r="C546" s="95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0.5" customHeight="1">
      <c r="A547" s="3"/>
      <c r="B547" s="3"/>
      <c r="C547" s="95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0.5" customHeight="1">
      <c r="A548" s="3"/>
      <c r="B548" s="3"/>
      <c r="C548" s="95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0.5" customHeight="1">
      <c r="A549" s="3"/>
      <c r="B549" s="3"/>
      <c r="C549" s="95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0.5" customHeight="1">
      <c r="A550" s="3"/>
      <c r="B550" s="3"/>
      <c r="C550" s="95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0.5" customHeight="1">
      <c r="A551" s="3"/>
      <c r="B551" s="3"/>
      <c r="C551" s="95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0.5" customHeight="1">
      <c r="A552" s="3"/>
      <c r="B552" s="3"/>
      <c r="C552" s="95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0.5" customHeight="1">
      <c r="A553" s="3"/>
      <c r="B553" s="3"/>
      <c r="C553" s="95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0.5" customHeight="1">
      <c r="A554" s="3"/>
      <c r="B554" s="3"/>
      <c r="C554" s="95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0.5" customHeight="1">
      <c r="A555" s="3"/>
      <c r="B555" s="3"/>
      <c r="C555" s="95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0.5" customHeight="1">
      <c r="A556" s="3"/>
      <c r="B556" s="3"/>
      <c r="C556" s="95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0.5" customHeight="1">
      <c r="A557" s="3"/>
      <c r="B557" s="3"/>
      <c r="C557" s="95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0.5" customHeight="1">
      <c r="A558" s="3"/>
      <c r="B558" s="3"/>
      <c r="C558" s="95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0.5" customHeight="1">
      <c r="A559" s="3"/>
      <c r="B559" s="3"/>
      <c r="C559" s="95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0.5" customHeight="1">
      <c r="A560" s="3"/>
      <c r="B560" s="3"/>
      <c r="C560" s="95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0.5" customHeight="1">
      <c r="A561" s="3"/>
      <c r="B561" s="3"/>
      <c r="C561" s="95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0.5" customHeight="1">
      <c r="A562" s="3"/>
      <c r="B562" s="3"/>
      <c r="C562" s="95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0.5" customHeight="1">
      <c r="A563" s="3"/>
      <c r="B563" s="3"/>
      <c r="C563" s="95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0.5" customHeight="1">
      <c r="A564" s="3"/>
      <c r="B564" s="3"/>
      <c r="C564" s="95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0.5" customHeight="1">
      <c r="A565" s="3"/>
      <c r="B565" s="3"/>
      <c r="C565" s="95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0.5" customHeight="1">
      <c r="A566" s="3"/>
      <c r="B566" s="3"/>
      <c r="C566" s="95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0.5" customHeight="1">
      <c r="A567" s="3"/>
      <c r="B567" s="3"/>
      <c r="C567" s="95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0.5" customHeight="1">
      <c r="A568" s="3"/>
      <c r="B568" s="3"/>
      <c r="C568" s="95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0.5" customHeight="1">
      <c r="A569" s="3"/>
      <c r="B569" s="3"/>
      <c r="C569" s="95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0.5" customHeight="1">
      <c r="A570" s="3"/>
      <c r="B570" s="3"/>
      <c r="C570" s="95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0.5" customHeight="1">
      <c r="A571" s="3"/>
      <c r="B571" s="3"/>
      <c r="C571" s="95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0.5" customHeight="1">
      <c r="A572" s="3"/>
      <c r="B572" s="3"/>
      <c r="C572" s="95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0.5" customHeight="1">
      <c r="A573" s="3"/>
      <c r="B573" s="3"/>
      <c r="C573" s="95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0.5" customHeight="1">
      <c r="A574" s="3"/>
      <c r="B574" s="3"/>
      <c r="C574" s="95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0.5" customHeight="1">
      <c r="A575" s="3"/>
      <c r="B575" s="3"/>
      <c r="C575" s="95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0.5" customHeight="1">
      <c r="A576" s="3"/>
      <c r="B576" s="3"/>
      <c r="C576" s="95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0.5" customHeight="1">
      <c r="A577" s="3"/>
      <c r="B577" s="3"/>
      <c r="C577" s="95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0.5" customHeight="1">
      <c r="A578" s="3"/>
      <c r="B578" s="3"/>
      <c r="C578" s="95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0.5" customHeight="1">
      <c r="A579" s="3"/>
      <c r="B579" s="3"/>
      <c r="C579" s="95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0.5" customHeight="1">
      <c r="A580" s="3"/>
      <c r="B580" s="3"/>
      <c r="C580" s="95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0.5" customHeight="1">
      <c r="A581" s="3"/>
      <c r="B581" s="3"/>
      <c r="C581" s="95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0.5" customHeight="1">
      <c r="A582" s="3"/>
      <c r="B582" s="3"/>
      <c r="C582" s="95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0.5" customHeight="1">
      <c r="A583" s="3"/>
      <c r="B583" s="3"/>
      <c r="C583" s="95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0.5" customHeight="1">
      <c r="A584" s="3"/>
      <c r="B584" s="3"/>
      <c r="C584" s="95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0.5" customHeight="1">
      <c r="A585" s="3"/>
      <c r="B585" s="3"/>
      <c r="C585" s="95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0.5" customHeight="1">
      <c r="A586" s="3"/>
      <c r="B586" s="3"/>
      <c r="C586" s="95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0.5" customHeight="1">
      <c r="A587" s="3"/>
      <c r="B587" s="3"/>
      <c r="C587" s="95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0.5" customHeight="1">
      <c r="A588" s="3"/>
      <c r="B588" s="3"/>
      <c r="C588" s="95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0.5" customHeight="1">
      <c r="A589" s="3"/>
      <c r="B589" s="3"/>
      <c r="C589" s="95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0.5" customHeight="1">
      <c r="A590" s="3"/>
      <c r="B590" s="3"/>
      <c r="C590" s="95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0.5" customHeight="1">
      <c r="A591" s="3"/>
      <c r="B591" s="3"/>
      <c r="C591" s="95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0.5" customHeight="1">
      <c r="A592" s="3"/>
      <c r="B592" s="3"/>
      <c r="C592" s="95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0.5" customHeight="1">
      <c r="A593" s="3"/>
      <c r="B593" s="3"/>
      <c r="C593" s="95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0.5" customHeight="1">
      <c r="A594" s="3"/>
      <c r="B594" s="3"/>
      <c r="C594" s="95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0.5" customHeight="1">
      <c r="A595" s="3"/>
      <c r="B595" s="3"/>
      <c r="C595" s="95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0.5" customHeight="1">
      <c r="A596" s="3"/>
      <c r="B596" s="3"/>
      <c r="C596" s="95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0.5" customHeight="1">
      <c r="A597" s="3"/>
      <c r="B597" s="3"/>
      <c r="C597" s="95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0.5" customHeight="1">
      <c r="A598" s="3"/>
      <c r="B598" s="3"/>
      <c r="C598" s="95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0.5" customHeight="1">
      <c r="A599" s="3"/>
      <c r="B599" s="3"/>
      <c r="C599" s="95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0.5" customHeight="1">
      <c r="A600" s="3"/>
      <c r="B600" s="3"/>
      <c r="C600" s="95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0.5" customHeight="1">
      <c r="A601" s="3"/>
      <c r="B601" s="3"/>
      <c r="C601" s="95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0.5" customHeight="1">
      <c r="A602" s="3"/>
      <c r="B602" s="3"/>
      <c r="C602" s="95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0.5" customHeight="1">
      <c r="A603" s="3"/>
      <c r="B603" s="3"/>
      <c r="C603" s="95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0.5" customHeight="1">
      <c r="A604" s="3"/>
      <c r="B604" s="3"/>
      <c r="C604" s="95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0.5" customHeight="1">
      <c r="A605" s="3"/>
      <c r="B605" s="3"/>
      <c r="C605" s="95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0.5" customHeight="1">
      <c r="A606" s="3"/>
      <c r="B606" s="3"/>
      <c r="C606" s="95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0.5" customHeight="1">
      <c r="A607" s="3"/>
      <c r="B607" s="3"/>
      <c r="C607" s="95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0.5" customHeight="1">
      <c r="A608" s="3"/>
      <c r="B608" s="3"/>
      <c r="C608" s="95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0.5" customHeight="1">
      <c r="A609" s="3"/>
      <c r="B609" s="3"/>
      <c r="C609" s="95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0.5" customHeight="1">
      <c r="A610" s="3"/>
      <c r="B610" s="3"/>
      <c r="C610" s="95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0.5" customHeight="1">
      <c r="A611" s="3"/>
      <c r="B611" s="3"/>
      <c r="C611" s="95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0.5" customHeight="1">
      <c r="A612" s="3"/>
      <c r="B612" s="3"/>
      <c r="C612" s="95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0.5" customHeight="1">
      <c r="A613" s="3"/>
      <c r="B613" s="3"/>
      <c r="C613" s="95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0.5" customHeight="1">
      <c r="A614" s="3"/>
      <c r="B614" s="3"/>
      <c r="C614" s="95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0.5" customHeight="1">
      <c r="A615" s="3"/>
      <c r="B615" s="3"/>
      <c r="C615" s="95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0.5" customHeight="1">
      <c r="A616" s="3"/>
      <c r="B616" s="3"/>
      <c r="C616" s="95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0.5" customHeight="1">
      <c r="A617" s="3"/>
      <c r="B617" s="3"/>
      <c r="C617" s="95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0.5" customHeight="1">
      <c r="A618" s="3"/>
      <c r="B618" s="3"/>
      <c r="C618" s="95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0.5" customHeight="1">
      <c r="A619" s="3"/>
      <c r="B619" s="3"/>
      <c r="C619" s="95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0.5" customHeight="1">
      <c r="A620" s="3"/>
      <c r="B620" s="3"/>
      <c r="C620" s="95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0.5" customHeight="1">
      <c r="A621" s="3"/>
      <c r="B621" s="3"/>
      <c r="C621" s="95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0.5" customHeight="1">
      <c r="A622" s="3"/>
      <c r="B622" s="3"/>
      <c r="C622" s="95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0.5" customHeight="1">
      <c r="A623" s="3"/>
      <c r="B623" s="3"/>
      <c r="C623" s="95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0.5" customHeight="1">
      <c r="A624" s="3"/>
      <c r="B624" s="3"/>
      <c r="C624" s="95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0.5" customHeight="1">
      <c r="A625" s="3"/>
      <c r="B625" s="3"/>
      <c r="C625" s="95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0.5" customHeight="1">
      <c r="A626" s="3"/>
      <c r="B626" s="3"/>
      <c r="C626" s="95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0.5" customHeight="1">
      <c r="A627" s="3"/>
      <c r="B627" s="3"/>
      <c r="C627" s="95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0.5" customHeight="1">
      <c r="A628" s="3"/>
      <c r="B628" s="3"/>
      <c r="C628" s="95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0.5" customHeight="1">
      <c r="A629" s="3"/>
      <c r="B629" s="3"/>
      <c r="C629" s="95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0.5" customHeight="1">
      <c r="A630" s="3"/>
      <c r="B630" s="3"/>
      <c r="C630" s="95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0.5" customHeight="1">
      <c r="A631" s="3"/>
      <c r="B631" s="3"/>
      <c r="C631" s="95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0.5" customHeight="1">
      <c r="A632" s="3"/>
      <c r="B632" s="3"/>
      <c r="C632" s="95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0.5" customHeight="1">
      <c r="A633" s="3"/>
      <c r="B633" s="3"/>
      <c r="C633" s="95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0.5" customHeight="1">
      <c r="A634" s="3"/>
      <c r="B634" s="3"/>
      <c r="C634" s="95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0.5" customHeight="1">
      <c r="A635" s="3"/>
      <c r="B635" s="3"/>
      <c r="C635" s="95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0.5" customHeight="1">
      <c r="A636" s="3"/>
      <c r="B636" s="3"/>
      <c r="C636" s="95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0.5" customHeight="1">
      <c r="A637" s="3"/>
      <c r="B637" s="3"/>
      <c r="C637" s="95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0.5" customHeight="1">
      <c r="A638" s="3"/>
      <c r="B638" s="3"/>
      <c r="C638" s="95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0.5" customHeight="1">
      <c r="A639" s="3"/>
      <c r="B639" s="3"/>
      <c r="C639" s="95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0.5" customHeight="1">
      <c r="A640" s="3"/>
      <c r="B640" s="3"/>
      <c r="C640" s="95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0.5" customHeight="1">
      <c r="A641" s="3"/>
      <c r="B641" s="3"/>
      <c r="C641" s="95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0.5" customHeight="1">
      <c r="A642" s="3"/>
      <c r="B642" s="3"/>
      <c r="C642" s="95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0.5" customHeight="1">
      <c r="A643" s="3"/>
      <c r="B643" s="3"/>
      <c r="C643" s="95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0.5" customHeight="1">
      <c r="A644" s="3"/>
      <c r="B644" s="3"/>
      <c r="C644" s="95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0.5" customHeight="1">
      <c r="A645" s="3"/>
      <c r="B645" s="3"/>
      <c r="C645" s="95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0.5" customHeight="1">
      <c r="A646" s="3"/>
      <c r="B646" s="3"/>
      <c r="C646" s="95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0.5" customHeight="1">
      <c r="A647" s="3"/>
      <c r="B647" s="3"/>
      <c r="C647" s="95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0.5" customHeight="1">
      <c r="A648" s="3"/>
      <c r="B648" s="3"/>
      <c r="C648" s="95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0.5" customHeight="1">
      <c r="A649" s="3"/>
      <c r="B649" s="3"/>
      <c r="C649" s="95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0.5" customHeight="1">
      <c r="A650" s="3"/>
      <c r="B650" s="3"/>
      <c r="C650" s="95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0.5" customHeight="1">
      <c r="A651" s="3"/>
      <c r="B651" s="3"/>
      <c r="C651" s="95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0.5" customHeight="1">
      <c r="A652" s="3"/>
      <c r="B652" s="3"/>
      <c r="C652" s="95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0.5" customHeight="1">
      <c r="A653" s="3"/>
      <c r="B653" s="3"/>
      <c r="C653" s="95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0.5" customHeight="1">
      <c r="A654" s="3"/>
      <c r="B654" s="3"/>
      <c r="C654" s="95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0.5" customHeight="1">
      <c r="A655" s="3"/>
      <c r="B655" s="3"/>
      <c r="C655" s="95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0.5" customHeight="1">
      <c r="A656" s="3"/>
      <c r="B656" s="3"/>
      <c r="C656" s="95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0.5" customHeight="1">
      <c r="A657" s="3"/>
      <c r="B657" s="3"/>
      <c r="C657" s="95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0.5" customHeight="1">
      <c r="A658" s="3"/>
      <c r="B658" s="3"/>
      <c r="C658" s="95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0.5" customHeight="1">
      <c r="A659" s="3"/>
      <c r="B659" s="3"/>
      <c r="C659" s="95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0.5" customHeight="1">
      <c r="A660" s="3"/>
      <c r="B660" s="3"/>
      <c r="C660" s="95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0.5" customHeight="1">
      <c r="A661" s="3"/>
      <c r="B661" s="3"/>
      <c r="C661" s="95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0.5" customHeight="1">
      <c r="A662" s="3"/>
      <c r="B662" s="3"/>
      <c r="C662" s="95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0.5" customHeight="1">
      <c r="A663" s="3"/>
      <c r="B663" s="3"/>
      <c r="C663" s="95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0.5" customHeight="1">
      <c r="A664" s="3"/>
      <c r="B664" s="3"/>
      <c r="C664" s="95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0.5" customHeight="1">
      <c r="A665" s="3"/>
      <c r="B665" s="3"/>
      <c r="C665" s="95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0.5" customHeight="1">
      <c r="A666" s="3"/>
      <c r="B666" s="3"/>
      <c r="C666" s="95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0.5" customHeight="1">
      <c r="A667" s="3"/>
      <c r="B667" s="3"/>
      <c r="C667" s="95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0.5" customHeight="1">
      <c r="A668" s="3"/>
      <c r="B668" s="3"/>
      <c r="C668" s="95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0.5" customHeight="1">
      <c r="A669" s="3"/>
      <c r="B669" s="3"/>
      <c r="C669" s="95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0.5" customHeight="1">
      <c r="A670" s="3"/>
      <c r="B670" s="3"/>
      <c r="C670" s="95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0.5" customHeight="1">
      <c r="A671" s="3"/>
      <c r="B671" s="3"/>
      <c r="C671" s="95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0.5" customHeight="1">
      <c r="A672" s="3"/>
      <c r="B672" s="3"/>
      <c r="C672" s="95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0.5" customHeight="1">
      <c r="A673" s="3"/>
      <c r="B673" s="3"/>
      <c r="C673" s="95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0.5" customHeight="1">
      <c r="A674" s="3"/>
      <c r="B674" s="3"/>
      <c r="C674" s="95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0.5" customHeight="1">
      <c r="A675" s="3"/>
      <c r="B675" s="3"/>
      <c r="C675" s="95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0.5" customHeight="1">
      <c r="A676" s="3"/>
      <c r="B676" s="3"/>
      <c r="C676" s="95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0.5" customHeight="1">
      <c r="A677" s="3"/>
      <c r="B677" s="3"/>
      <c r="C677" s="95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0.5" customHeight="1">
      <c r="A678" s="3"/>
      <c r="B678" s="3"/>
      <c r="C678" s="95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0.5" customHeight="1">
      <c r="A679" s="3"/>
      <c r="B679" s="3"/>
      <c r="C679" s="95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0.5" customHeight="1">
      <c r="A680" s="3"/>
      <c r="B680" s="3"/>
      <c r="C680" s="95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0.5" customHeight="1">
      <c r="A681" s="3"/>
      <c r="B681" s="3"/>
      <c r="C681" s="95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0.5" customHeight="1">
      <c r="A682" s="3"/>
      <c r="B682" s="3"/>
      <c r="C682" s="95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0.5" customHeight="1">
      <c r="A683" s="3"/>
      <c r="B683" s="3"/>
      <c r="C683" s="95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0.5" customHeight="1">
      <c r="A684" s="3"/>
      <c r="B684" s="3"/>
      <c r="C684" s="95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0.5" customHeight="1">
      <c r="A685" s="3"/>
      <c r="B685" s="3"/>
      <c r="C685" s="95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0.5" customHeight="1">
      <c r="A686" s="3"/>
      <c r="B686" s="3"/>
      <c r="C686" s="95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0.5" customHeight="1">
      <c r="A687" s="3"/>
      <c r="B687" s="3"/>
      <c r="C687" s="95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0.5" customHeight="1">
      <c r="A688" s="3"/>
      <c r="B688" s="3"/>
      <c r="C688" s="95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0.5" customHeight="1">
      <c r="A689" s="3"/>
      <c r="B689" s="3"/>
      <c r="C689" s="95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0.5" customHeight="1">
      <c r="A690" s="3"/>
      <c r="B690" s="3"/>
      <c r="C690" s="95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0.5" customHeight="1">
      <c r="A691" s="3"/>
      <c r="B691" s="3"/>
      <c r="C691" s="95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0.5" customHeight="1">
      <c r="A692" s="3"/>
      <c r="B692" s="3"/>
      <c r="C692" s="95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0.5" customHeight="1">
      <c r="A693" s="3"/>
      <c r="B693" s="3"/>
      <c r="C693" s="95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0.5" customHeight="1">
      <c r="A694" s="3"/>
      <c r="B694" s="3"/>
      <c r="C694" s="95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0.5" customHeight="1">
      <c r="A695" s="3"/>
      <c r="B695" s="3"/>
      <c r="C695" s="95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0.5" customHeight="1">
      <c r="A696" s="3"/>
      <c r="B696" s="3"/>
      <c r="C696" s="95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0.5" customHeight="1">
      <c r="A697" s="3"/>
      <c r="B697" s="3"/>
      <c r="C697" s="95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0.5" customHeight="1">
      <c r="A698" s="3"/>
      <c r="B698" s="3"/>
      <c r="C698" s="95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0.5" customHeight="1">
      <c r="A699" s="3"/>
      <c r="B699" s="3"/>
      <c r="C699" s="95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0.5" customHeight="1">
      <c r="A700" s="3"/>
      <c r="B700" s="3"/>
      <c r="C700" s="95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0.5" customHeight="1">
      <c r="A701" s="3"/>
      <c r="B701" s="3"/>
      <c r="C701" s="95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0.5" customHeight="1">
      <c r="A702" s="3"/>
      <c r="B702" s="3"/>
      <c r="C702" s="95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0.5" customHeight="1">
      <c r="A703" s="3"/>
      <c r="B703" s="3"/>
      <c r="C703" s="95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0.5" customHeight="1">
      <c r="A704" s="3"/>
      <c r="B704" s="3"/>
      <c r="C704" s="95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0.5" customHeight="1">
      <c r="A705" s="3"/>
      <c r="B705" s="3"/>
      <c r="C705" s="95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0.5" customHeight="1">
      <c r="A706" s="3"/>
      <c r="B706" s="3"/>
      <c r="C706" s="95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0.5" customHeight="1">
      <c r="A707" s="3"/>
      <c r="B707" s="3"/>
      <c r="C707" s="95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0.5" customHeight="1">
      <c r="A708" s="3"/>
      <c r="B708" s="3"/>
      <c r="C708" s="95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0.5" customHeight="1">
      <c r="A709" s="3"/>
      <c r="B709" s="3"/>
      <c r="C709" s="95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0.5" customHeight="1">
      <c r="A710" s="3"/>
      <c r="B710" s="3"/>
      <c r="C710" s="95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0.5" customHeight="1">
      <c r="A711" s="3"/>
      <c r="B711" s="3"/>
      <c r="C711" s="95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0.5" customHeight="1">
      <c r="A712" s="3"/>
      <c r="B712" s="3"/>
      <c r="C712" s="95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0.5" customHeight="1">
      <c r="A713" s="3"/>
      <c r="B713" s="3"/>
      <c r="C713" s="95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0.5" customHeight="1">
      <c r="A714" s="3"/>
      <c r="B714" s="3"/>
      <c r="C714" s="95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0.5" customHeight="1">
      <c r="A715" s="3"/>
      <c r="B715" s="3"/>
      <c r="C715" s="95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0.5" customHeight="1">
      <c r="A716" s="3"/>
      <c r="B716" s="3"/>
      <c r="C716" s="95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0.5" customHeight="1">
      <c r="A717" s="3"/>
      <c r="B717" s="3"/>
      <c r="C717" s="95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0.5" customHeight="1">
      <c r="A718" s="3"/>
      <c r="B718" s="3"/>
      <c r="C718" s="95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0.5" customHeight="1">
      <c r="A719" s="3"/>
      <c r="B719" s="3"/>
      <c r="C719" s="95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0.5" customHeight="1">
      <c r="A720" s="3"/>
      <c r="B720" s="3"/>
      <c r="C720" s="95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0.5" customHeight="1">
      <c r="A721" s="3"/>
      <c r="B721" s="3"/>
      <c r="C721" s="95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0.5" customHeight="1">
      <c r="A722" s="3"/>
      <c r="B722" s="3"/>
      <c r="C722" s="95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0.5" customHeight="1">
      <c r="A723" s="3"/>
      <c r="B723" s="3"/>
      <c r="C723" s="95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0.5" customHeight="1">
      <c r="A724" s="3"/>
      <c r="B724" s="3"/>
      <c r="C724" s="95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0.5" customHeight="1">
      <c r="A725" s="3"/>
      <c r="B725" s="3"/>
      <c r="C725" s="95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0.5" customHeight="1">
      <c r="A726" s="3"/>
      <c r="B726" s="3"/>
      <c r="C726" s="95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0.5" customHeight="1">
      <c r="A727" s="3"/>
      <c r="B727" s="3"/>
      <c r="C727" s="95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0.5" customHeight="1">
      <c r="A728" s="3"/>
      <c r="B728" s="3"/>
      <c r="C728" s="95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0.5" customHeight="1">
      <c r="A729" s="3"/>
      <c r="B729" s="3"/>
      <c r="C729" s="95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0.5" customHeight="1">
      <c r="A730" s="3"/>
      <c r="B730" s="3"/>
      <c r="C730" s="9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0.5" customHeight="1">
      <c r="A731" s="3"/>
      <c r="B731" s="3"/>
      <c r="C731" s="9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0.5" customHeight="1">
      <c r="A732" s="3"/>
      <c r="B732" s="3"/>
      <c r="C732" s="9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0.5" customHeight="1">
      <c r="A733" s="3"/>
      <c r="B733" s="3"/>
      <c r="C733" s="9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0.5" customHeight="1">
      <c r="A734" s="3"/>
      <c r="B734" s="3"/>
      <c r="C734" s="9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0.5" customHeight="1">
      <c r="A735" s="3"/>
      <c r="B735" s="3"/>
      <c r="C735" s="9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0.5" customHeight="1">
      <c r="A736" s="3"/>
      <c r="B736" s="3"/>
      <c r="C736" s="9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0.5" customHeight="1">
      <c r="A737" s="3"/>
      <c r="B737" s="3"/>
      <c r="C737" s="9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0.5" customHeight="1">
      <c r="A738" s="3"/>
      <c r="B738" s="3"/>
      <c r="C738" s="9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0.5" customHeight="1">
      <c r="A739" s="3"/>
      <c r="B739" s="3"/>
      <c r="C739" s="9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0.5" customHeight="1">
      <c r="A740" s="3"/>
      <c r="B740" s="3"/>
      <c r="C740" s="9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0.5" customHeight="1">
      <c r="A741" s="3"/>
      <c r="B741" s="3"/>
      <c r="C741" s="9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0.5" customHeight="1">
      <c r="A742" s="3"/>
      <c r="B742" s="3"/>
      <c r="C742" s="9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0.5" customHeight="1">
      <c r="A743" s="3"/>
      <c r="B743" s="3"/>
      <c r="C743" s="9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0.5" customHeight="1">
      <c r="A744" s="3"/>
      <c r="B744" s="3"/>
      <c r="C744" s="9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0.5" customHeight="1">
      <c r="A745" s="3"/>
      <c r="B745" s="3"/>
      <c r="C745" s="9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0.5" customHeight="1">
      <c r="A746" s="3"/>
      <c r="B746" s="3"/>
      <c r="C746" s="9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0.5" customHeight="1">
      <c r="A747" s="3"/>
      <c r="B747" s="3"/>
      <c r="C747" s="9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0.5" customHeight="1">
      <c r="A748" s="3"/>
      <c r="B748" s="3"/>
      <c r="C748" s="9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0.5" customHeight="1">
      <c r="A749" s="3"/>
      <c r="B749" s="3"/>
      <c r="C749" s="9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0.5" customHeight="1">
      <c r="A750" s="3"/>
      <c r="B750" s="3"/>
      <c r="C750" s="9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0.5" customHeight="1">
      <c r="A751" s="3"/>
      <c r="B751" s="3"/>
      <c r="C751" s="9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0.5" customHeight="1">
      <c r="A752" s="3"/>
      <c r="B752" s="3"/>
      <c r="C752" s="9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0.5" customHeight="1">
      <c r="A753" s="3"/>
      <c r="B753" s="3"/>
      <c r="C753" s="9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0.5" customHeight="1">
      <c r="A754" s="3"/>
      <c r="B754" s="3"/>
      <c r="C754" s="9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0.5" customHeight="1">
      <c r="A755" s="3"/>
      <c r="B755" s="3"/>
      <c r="C755" s="9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0.5" customHeight="1">
      <c r="A756" s="3"/>
      <c r="B756" s="3"/>
      <c r="C756" s="9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0.5" customHeight="1">
      <c r="A757" s="3"/>
      <c r="B757" s="3"/>
      <c r="C757" s="9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0.5" customHeight="1">
      <c r="A758" s="3"/>
      <c r="B758" s="3"/>
      <c r="C758" s="9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0.5" customHeight="1">
      <c r="A759" s="3"/>
      <c r="B759" s="3"/>
      <c r="C759" s="9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0.5" customHeight="1">
      <c r="A760" s="3"/>
      <c r="B760" s="3"/>
      <c r="C760" s="9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0.5" customHeight="1">
      <c r="A761" s="3"/>
      <c r="B761" s="3"/>
      <c r="C761" s="9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0.5" customHeight="1">
      <c r="A762" s="3"/>
      <c r="B762" s="3"/>
      <c r="C762" s="9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0.5" customHeight="1">
      <c r="A763" s="3"/>
      <c r="B763" s="3"/>
      <c r="C763" s="9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0.5" customHeight="1">
      <c r="A764" s="3"/>
      <c r="B764" s="3"/>
      <c r="C764" s="9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0.5" customHeight="1">
      <c r="A765" s="3"/>
      <c r="B765" s="3"/>
      <c r="C765" s="9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0.5" customHeight="1">
      <c r="A766" s="3"/>
      <c r="B766" s="3"/>
      <c r="C766" s="9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0.5" customHeight="1">
      <c r="A767" s="3"/>
      <c r="B767" s="3"/>
      <c r="C767" s="9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0.5" customHeight="1">
      <c r="A768" s="3"/>
      <c r="B768" s="3"/>
      <c r="C768" s="9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0.5" customHeight="1">
      <c r="A769" s="3"/>
      <c r="B769" s="3"/>
      <c r="C769" s="9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0.5" customHeight="1">
      <c r="A770" s="3"/>
      <c r="B770" s="3"/>
      <c r="C770" s="9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0.5" customHeight="1">
      <c r="A771" s="3"/>
      <c r="B771" s="3"/>
      <c r="C771" s="9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0.5" customHeight="1">
      <c r="A772" s="3"/>
      <c r="B772" s="3"/>
      <c r="C772" s="9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0.5" customHeight="1">
      <c r="A773" s="3"/>
      <c r="B773" s="3"/>
      <c r="C773" s="9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0.5" customHeight="1">
      <c r="A774" s="3"/>
      <c r="B774" s="3"/>
      <c r="C774" s="9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0.5" customHeight="1">
      <c r="A775" s="3"/>
      <c r="B775" s="3"/>
      <c r="C775" s="9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0.5" customHeight="1">
      <c r="A776" s="3"/>
      <c r="B776" s="3"/>
      <c r="C776" s="9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0.5" customHeight="1">
      <c r="A777" s="3"/>
      <c r="B777" s="3"/>
      <c r="C777" s="9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0.5" customHeight="1">
      <c r="A778" s="3"/>
      <c r="B778" s="3"/>
      <c r="C778" s="9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0.5" customHeight="1">
      <c r="A779" s="3"/>
      <c r="B779" s="3"/>
      <c r="C779" s="9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0.5" customHeight="1">
      <c r="A780" s="3"/>
      <c r="B780" s="3"/>
      <c r="C780" s="9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0.5" customHeight="1">
      <c r="A781" s="3"/>
      <c r="B781" s="3"/>
      <c r="C781" s="9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0.5" customHeight="1">
      <c r="A782" s="3"/>
      <c r="B782" s="3"/>
      <c r="C782" s="9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0.5" customHeight="1">
      <c r="A783" s="3"/>
      <c r="B783" s="3"/>
      <c r="C783" s="9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0.5" customHeight="1">
      <c r="A784" s="3"/>
      <c r="B784" s="3"/>
      <c r="C784" s="9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0.5" customHeight="1">
      <c r="A785" s="3"/>
      <c r="B785" s="3"/>
      <c r="C785" s="9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0.5" customHeight="1">
      <c r="A786" s="3"/>
      <c r="B786" s="3"/>
      <c r="C786" s="9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0.5" customHeight="1">
      <c r="A787" s="3"/>
      <c r="B787" s="3"/>
      <c r="C787" s="9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0.5" customHeight="1">
      <c r="A788" s="3"/>
      <c r="B788" s="3"/>
      <c r="C788" s="9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0.5" customHeight="1">
      <c r="A789" s="3"/>
      <c r="B789" s="3"/>
      <c r="C789" s="9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0.5" customHeight="1">
      <c r="A790" s="3"/>
      <c r="B790" s="3"/>
      <c r="C790" s="9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0.5" customHeight="1">
      <c r="A791" s="3"/>
      <c r="B791" s="3"/>
      <c r="C791" s="95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0.5" customHeight="1">
      <c r="A792" s="3"/>
      <c r="B792" s="3"/>
      <c r="C792" s="95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0.5" customHeight="1">
      <c r="A793" s="3"/>
      <c r="B793" s="3"/>
      <c r="C793" s="95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0.5" customHeight="1">
      <c r="A794" s="3"/>
      <c r="B794" s="3"/>
      <c r="C794" s="95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0.5" customHeight="1">
      <c r="A795" s="3"/>
      <c r="B795" s="3"/>
      <c r="C795" s="95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0.5" customHeight="1">
      <c r="A796" s="3"/>
      <c r="B796" s="3"/>
      <c r="C796" s="95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0.5" customHeight="1">
      <c r="A797" s="3"/>
      <c r="B797" s="3"/>
      <c r="C797" s="95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0.5" customHeight="1">
      <c r="A798" s="3"/>
      <c r="B798" s="3"/>
      <c r="C798" s="95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0.5" customHeight="1">
      <c r="A799" s="3"/>
      <c r="B799" s="3"/>
      <c r="C799" s="95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0.5" customHeight="1">
      <c r="A800" s="3"/>
      <c r="B800" s="3"/>
      <c r="C800" s="95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0.5" customHeight="1">
      <c r="A801" s="3"/>
      <c r="B801" s="3"/>
      <c r="C801" s="95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0.5" customHeight="1">
      <c r="A802" s="3"/>
      <c r="B802" s="3"/>
      <c r="C802" s="95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0.5" customHeight="1">
      <c r="A803" s="3"/>
      <c r="B803" s="3"/>
      <c r="C803" s="95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0.5" customHeight="1">
      <c r="A804" s="3"/>
      <c r="B804" s="3"/>
      <c r="C804" s="95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0.5" customHeight="1">
      <c r="A805" s="3"/>
      <c r="B805" s="3"/>
      <c r="C805" s="95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0.5" customHeight="1">
      <c r="A806" s="3"/>
      <c r="B806" s="3"/>
      <c r="C806" s="95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0.5" customHeight="1">
      <c r="A807" s="3"/>
      <c r="B807" s="3"/>
      <c r="C807" s="95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0.5" customHeight="1">
      <c r="A808" s="3"/>
      <c r="B808" s="3"/>
      <c r="C808" s="95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0.5" customHeight="1">
      <c r="A809" s="3"/>
      <c r="B809" s="3"/>
      <c r="C809" s="95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0.5" customHeight="1">
      <c r="A810" s="3"/>
      <c r="B810" s="3"/>
      <c r="C810" s="95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0.5" customHeight="1">
      <c r="A811" s="3"/>
      <c r="B811" s="3"/>
      <c r="C811" s="95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0.5" customHeight="1">
      <c r="A812" s="3"/>
      <c r="B812" s="3"/>
      <c r="C812" s="95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0.5" customHeight="1">
      <c r="A813" s="3"/>
      <c r="B813" s="3"/>
      <c r="C813" s="95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0.5" customHeight="1">
      <c r="A814" s="3"/>
      <c r="B814" s="3"/>
      <c r="C814" s="95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0.5" customHeight="1">
      <c r="A815" s="3"/>
      <c r="B815" s="3"/>
      <c r="C815" s="95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0.5" customHeight="1">
      <c r="A816" s="3"/>
      <c r="B816" s="3"/>
      <c r="C816" s="95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0.5" customHeight="1">
      <c r="A817" s="3"/>
      <c r="B817" s="3"/>
      <c r="C817" s="95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0.5" customHeight="1">
      <c r="A818" s="3"/>
      <c r="B818" s="3"/>
      <c r="C818" s="95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0.5" customHeight="1">
      <c r="A819" s="3"/>
      <c r="B819" s="3"/>
      <c r="C819" s="95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0.5" customHeight="1">
      <c r="A820" s="3"/>
      <c r="B820" s="3"/>
      <c r="C820" s="95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0.5" customHeight="1">
      <c r="A821" s="3"/>
      <c r="B821" s="3"/>
      <c r="C821" s="95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0.5" customHeight="1">
      <c r="A822" s="3"/>
      <c r="B822" s="3"/>
      <c r="C822" s="95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0.5" customHeight="1">
      <c r="A823" s="3"/>
      <c r="B823" s="3"/>
      <c r="C823" s="95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0.5" customHeight="1">
      <c r="A824" s="3"/>
      <c r="B824" s="3"/>
      <c r="C824" s="95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0.5" customHeight="1">
      <c r="A825" s="3"/>
      <c r="B825" s="3"/>
      <c r="C825" s="95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0.5" customHeight="1">
      <c r="A826" s="3"/>
      <c r="B826" s="3"/>
      <c r="C826" s="95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0.5" customHeight="1">
      <c r="A827" s="3"/>
      <c r="B827" s="3"/>
      <c r="C827" s="95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0.5" customHeight="1">
      <c r="A828" s="3"/>
      <c r="B828" s="3"/>
      <c r="C828" s="95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0.5" customHeight="1">
      <c r="A829" s="3"/>
      <c r="B829" s="3"/>
      <c r="C829" s="95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0.5" customHeight="1">
      <c r="A830" s="3"/>
      <c r="B830" s="3"/>
      <c r="C830" s="95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0.5" customHeight="1">
      <c r="A831" s="3"/>
      <c r="B831" s="3"/>
      <c r="C831" s="95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0.5" customHeight="1">
      <c r="A832" s="3"/>
      <c r="B832" s="3"/>
      <c r="C832" s="95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0.5" customHeight="1">
      <c r="A833" s="3"/>
      <c r="B833" s="3"/>
      <c r="C833" s="95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0.5" customHeight="1">
      <c r="A834" s="3"/>
      <c r="B834" s="3"/>
      <c r="C834" s="95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0.5" customHeight="1">
      <c r="A835" s="3"/>
      <c r="B835" s="3"/>
      <c r="C835" s="95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0.5" customHeight="1">
      <c r="A836" s="3"/>
      <c r="B836" s="3"/>
      <c r="C836" s="95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0.5" customHeight="1">
      <c r="A837" s="3"/>
      <c r="B837" s="3"/>
      <c r="C837" s="95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0.5" customHeight="1">
      <c r="A838" s="3"/>
      <c r="B838" s="3"/>
      <c r="C838" s="95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0.5" customHeight="1">
      <c r="A839" s="3"/>
      <c r="B839" s="3"/>
      <c r="C839" s="95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0.5" customHeight="1">
      <c r="A840" s="3"/>
      <c r="B840" s="3"/>
      <c r="C840" s="95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0.5" customHeight="1">
      <c r="A841" s="3"/>
      <c r="B841" s="3"/>
      <c r="C841" s="95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0.5" customHeight="1">
      <c r="A842" s="3"/>
      <c r="B842" s="3"/>
      <c r="C842" s="95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0.5" customHeight="1">
      <c r="A843" s="3"/>
      <c r="B843" s="3"/>
      <c r="C843" s="95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0.5" customHeight="1">
      <c r="A844" s="3"/>
      <c r="B844" s="3"/>
      <c r="C844" s="95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0.5" customHeight="1">
      <c r="A845" s="3"/>
      <c r="B845" s="3"/>
      <c r="C845" s="95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0.5" customHeight="1">
      <c r="A846" s="3"/>
      <c r="B846" s="3"/>
      <c r="C846" s="95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0.5" customHeight="1">
      <c r="A847" s="3"/>
      <c r="B847" s="3"/>
      <c r="C847" s="95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0.5" customHeight="1">
      <c r="A848" s="3"/>
      <c r="B848" s="3"/>
      <c r="C848" s="95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0.5" customHeight="1">
      <c r="A849" s="3"/>
      <c r="B849" s="3"/>
      <c r="C849" s="95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0.5" customHeight="1">
      <c r="A850" s="3"/>
      <c r="B850" s="3"/>
      <c r="C850" s="95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0.5" customHeight="1">
      <c r="A851" s="3"/>
      <c r="B851" s="3"/>
      <c r="C851" s="95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0.5" customHeight="1">
      <c r="A852" s="3"/>
      <c r="B852" s="3"/>
      <c r="C852" s="95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0.5" customHeight="1">
      <c r="A853" s="3"/>
      <c r="B853" s="3"/>
      <c r="C853" s="95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0.5" customHeight="1">
      <c r="A854" s="3"/>
      <c r="B854" s="3"/>
      <c r="C854" s="95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0.5" customHeight="1">
      <c r="A855" s="3"/>
      <c r="B855" s="3"/>
      <c r="C855" s="95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0.5" customHeight="1">
      <c r="A856" s="3"/>
      <c r="B856" s="3"/>
      <c r="C856" s="95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0.5" customHeight="1">
      <c r="A857" s="3"/>
      <c r="B857" s="3"/>
      <c r="C857" s="95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0.5" customHeight="1">
      <c r="A858" s="3"/>
      <c r="B858" s="3"/>
      <c r="C858" s="95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0.5" customHeight="1">
      <c r="A859" s="3"/>
      <c r="B859" s="3"/>
      <c r="C859" s="95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0.5" customHeight="1">
      <c r="A860" s="3"/>
      <c r="B860" s="3"/>
      <c r="C860" s="95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0.5" customHeight="1">
      <c r="A861" s="3"/>
      <c r="B861" s="3"/>
      <c r="C861" s="95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0.5" customHeight="1">
      <c r="A862" s="3"/>
      <c r="B862" s="3"/>
      <c r="C862" s="95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0.5" customHeight="1">
      <c r="A863" s="3"/>
      <c r="B863" s="3"/>
      <c r="C863" s="95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0.5" customHeight="1">
      <c r="A864" s="3"/>
      <c r="B864" s="3"/>
      <c r="C864" s="95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0.5" customHeight="1">
      <c r="A865" s="3"/>
      <c r="B865" s="3"/>
      <c r="C865" s="95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0.5" customHeight="1">
      <c r="A866" s="3"/>
      <c r="B866" s="3"/>
      <c r="C866" s="95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0.5" customHeight="1">
      <c r="A867" s="3"/>
      <c r="B867" s="3"/>
      <c r="C867" s="95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0.5" customHeight="1">
      <c r="A868" s="3"/>
      <c r="B868" s="3"/>
      <c r="C868" s="95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0.5" customHeight="1">
      <c r="A869" s="3"/>
      <c r="B869" s="3"/>
      <c r="C869" s="95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0.5" customHeight="1">
      <c r="A870" s="3"/>
      <c r="B870" s="3"/>
      <c r="C870" s="95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0.5" customHeight="1">
      <c r="A871" s="3"/>
      <c r="B871" s="3"/>
      <c r="C871" s="95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0.5" customHeight="1">
      <c r="A872" s="3"/>
      <c r="B872" s="3"/>
      <c r="C872" s="95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0.5" customHeight="1">
      <c r="A873" s="3"/>
      <c r="B873" s="3"/>
      <c r="C873" s="95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0.5" customHeight="1">
      <c r="A874" s="3"/>
      <c r="B874" s="3"/>
      <c r="C874" s="95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0.5" customHeight="1">
      <c r="A875" s="3"/>
      <c r="B875" s="3"/>
      <c r="C875" s="95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0.5" customHeight="1">
      <c r="A876" s="3"/>
      <c r="B876" s="3"/>
      <c r="C876" s="95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0.5" customHeight="1">
      <c r="A877" s="3"/>
      <c r="B877" s="3"/>
      <c r="C877" s="95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0.5" customHeight="1">
      <c r="A878" s="3"/>
      <c r="B878" s="3"/>
      <c r="C878" s="95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0.5" customHeight="1">
      <c r="A879" s="3"/>
      <c r="B879" s="3"/>
      <c r="C879" s="95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0.5" customHeight="1">
      <c r="A880" s="3"/>
      <c r="B880" s="3"/>
      <c r="C880" s="95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0.5" customHeight="1">
      <c r="A881" s="3"/>
      <c r="B881" s="3"/>
      <c r="C881" s="95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0.5" customHeight="1">
      <c r="A882" s="3"/>
      <c r="B882" s="3"/>
      <c r="C882" s="95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0.5" customHeight="1">
      <c r="A883" s="3"/>
      <c r="B883" s="3"/>
      <c r="C883" s="95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0.5" customHeight="1">
      <c r="A884" s="3"/>
      <c r="B884" s="3"/>
      <c r="C884" s="95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0.5" customHeight="1">
      <c r="A885" s="3"/>
      <c r="B885" s="3"/>
      <c r="C885" s="95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0.5" customHeight="1">
      <c r="A886" s="3"/>
      <c r="B886" s="3"/>
      <c r="C886" s="95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0.5" customHeight="1">
      <c r="A887" s="3"/>
      <c r="B887" s="3"/>
      <c r="C887" s="95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0.5" customHeight="1">
      <c r="A888" s="3"/>
      <c r="B888" s="3"/>
      <c r="C888" s="95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0.5" customHeight="1">
      <c r="A889" s="3"/>
      <c r="B889" s="3"/>
      <c r="C889" s="95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0.5" customHeight="1">
      <c r="A890" s="3"/>
      <c r="B890" s="3"/>
      <c r="C890" s="95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0.5" customHeight="1">
      <c r="A891" s="3"/>
      <c r="B891" s="3"/>
      <c r="C891" s="95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0.5" customHeight="1">
      <c r="A892" s="3"/>
      <c r="B892" s="3"/>
      <c r="C892" s="95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0.5" customHeight="1">
      <c r="A893" s="3"/>
      <c r="B893" s="3"/>
      <c r="C893" s="95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0.5" customHeight="1">
      <c r="A894" s="3"/>
      <c r="B894" s="3"/>
      <c r="C894" s="95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0.5" customHeight="1">
      <c r="A895" s="3"/>
      <c r="B895" s="3"/>
      <c r="C895" s="95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0.5" customHeight="1">
      <c r="A896" s="3"/>
      <c r="B896" s="3"/>
      <c r="C896" s="95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0.5" customHeight="1">
      <c r="A897" s="3"/>
      <c r="B897" s="3"/>
      <c r="C897" s="95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0.5" customHeight="1">
      <c r="A898" s="3"/>
      <c r="B898" s="3"/>
      <c r="C898" s="95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0.5" customHeight="1">
      <c r="A899" s="3"/>
      <c r="B899" s="3"/>
      <c r="C899" s="95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0.5" customHeight="1">
      <c r="A900" s="3"/>
      <c r="B900" s="3"/>
      <c r="C900" s="95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0.5" customHeight="1">
      <c r="A901" s="3"/>
      <c r="B901" s="3"/>
      <c r="C901" s="95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0.5" customHeight="1">
      <c r="A902" s="3"/>
      <c r="B902" s="3"/>
      <c r="C902" s="95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0.5" customHeight="1">
      <c r="A903" s="3"/>
      <c r="B903" s="3"/>
      <c r="C903" s="95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0.5" customHeight="1">
      <c r="A904" s="3"/>
      <c r="B904" s="3"/>
      <c r="C904" s="95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0.5" customHeight="1">
      <c r="A905" s="3"/>
      <c r="B905" s="3"/>
      <c r="C905" s="95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0.5" customHeight="1">
      <c r="A906" s="3"/>
      <c r="B906" s="3"/>
      <c r="C906" s="95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0.5" customHeight="1">
      <c r="A907" s="3"/>
      <c r="B907" s="3"/>
      <c r="C907" s="95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0.5" customHeight="1">
      <c r="A908" s="3"/>
      <c r="B908" s="3"/>
      <c r="C908" s="95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0.5" customHeight="1">
      <c r="A909" s="3"/>
      <c r="B909" s="3"/>
      <c r="C909" s="95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0.5" customHeight="1">
      <c r="A910" s="3"/>
      <c r="B910" s="3"/>
      <c r="C910" s="95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0.5" customHeight="1">
      <c r="A911" s="3"/>
      <c r="B911" s="3"/>
      <c r="C911" s="95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0.5" customHeight="1">
      <c r="A912" s="3"/>
      <c r="B912" s="3"/>
      <c r="C912" s="95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0.5" customHeight="1">
      <c r="A913" s="3"/>
      <c r="B913" s="3"/>
      <c r="C913" s="95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0.5" customHeight="1">
      <c r="A914" s="3"/>
      <c r="B914" s="3"/>
      <c r="C914" s="95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0.5" customHeight="1">
      <c r="A915" s="3"/>
      <c r="B915" s="3"/>
      <c r="C915" s="95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0.5" customHeight="1">
      <c r="A916" s="3"/>
      <c r="B916" s="3"/>
      <c r="C916" s="95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0.5" customHeight="1">
      <c r="A917" s="3"/>
      <c r="B917" s="3"/>
      <c r="C917" s="95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0.5" customHeight="1">
      <c r="A918" s="3"/>
      <c r="B918" s="3"/>
      <c r="C918" s="95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0.5" customHeight="1">
      <c r="A919" s="3"/>
      <c r="B919" s="3"/>
      <c r="C919" s="95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0.5" customHeight="1">
      <c r="A920" s="3"/>
      <c r="B920" s="3"/>
      <c r="C920" s="95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0.5" customHeight="1">
      <c r="A921" s="3"/>
      <c r="B921" s="3"/>
      <c r="C921" s="95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0.5" customHeight="1">
      <c r="A922" s="3"/>
      <c r="B922" s="3"/>
      <c r="C922" s="95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0.5" customHeight="1">
      <c r="A923" s="3"/>
      <c r="B923" s="3"/>
      <c r="C923" s="95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0.5" customHeight="1">
      <c r="A924" s="3"/>
      <c r="B924" s="3"/>
      <c r="C924" s="95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0.5" customHeight="1">
      <c r="A925" s="3"/>
      <c r="B925" s="3"/>
      <c r="C925" s="95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0.5" customHeight="1">
      <c r="A926" s="3"/>
      <c r="B926" s="3"/>
      <c r="C926" s="95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0.5" customHeight="1">
      <c r="A927" s="3"/>
      <c r="B927" s="3"/>
      <c r="C927" s="95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0.5" customHeight="1">
      <c r="A928" s="3"/>
      <c r="B928" s="3"/>
      <c r="C928" s="95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0.5" customHeight="1">
      <c r="A929" s="3"/>
      <c r="B929" s="3"/>
      <c r="C929" s="95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0.5" customHeight="1">
      <c r="A930" s="3"/>
      <c r="B930" s="3"/>
      <c r="C930" s="95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0.5" customHeight="1">
      <c r="A931" s="3"/>
      <c r="B931" s="3"/>
      <c r="C931" s="95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0.5" customHeight="1">
      <c r="A932" s="3"/>
      <c r="B932" s="3"/>
      <c r="C932" s="95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0.5" customHeight="1">
      <c r="A933" s="3"/>
      <c r="B933" s="3"/>
      <c r="C933" s="95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0.5" customHeight="1">
      <c r="A934" s="3"/>
      <c r="B934" s="3"/>
      <c r="C934" s="95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0.5" customHeight="1">
      <c r="A935" s="3"/>
      <c r="B935" s="3"/>
      <c r="C935" s="95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0.5" customHeight="1">
      <c r="A936" s="3"/>
      <c r="B936" s="3"/>
      <c r="C936" s="95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0.5" customHeight="1">
      <c r="A937" s="3"/>
      <c r="B937" s="3"/>
      <c r="C937" s="95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0.5" customHeight="1">
      <c r="A938" s="3"/>
      <c r="B938" s="3"/>
      <c r="C938" s="95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0.5" customHeight="1">
      <c r="A939" s="3"/>
      <c r="B939" s="3"/>
      <c r="C939" s="95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0.5" customHeight="1">
      <c r="A940" s="3"/>
      <c r="B940" s="3"/>
      <c r="C940" s="95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0.5" customHeight="1">
      <c r="A941" s="3"/>
      <c r="B941" s="3"/>
      <c r="C941" s="95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0.5" customHeight="1">
      <c r="A942" s="3"/>
      <c r="B942" s="3"/>
      <c r="C942" s="95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0.5" customHeight="1">
      <c r="A943" s="3"/>
      <c r="B943" s="3"/>
      <c r="C943" s="95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0.5" customHeight="1">
      <c r="A944" s="3"/>
      <c r="B944" s="3"/>
      <c r="C944" s="95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0.5" customHeight="1">
      <c r="A945" s="3"/>
      <c r="B945" s="3"/>
      <c r="C945" s="95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0.5" customHeight="1">
      <c r="A946" s="3"/>
      <c r="B946" s="3"/>
      <c r="C946" s="95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0.5" customHeight="1">
      <c r="A947" s="3"/>
      <c r="B947" s="3"/>
      <c r="C947" s="95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0.5" customHeight="1">
      <c r="A948" s="3"/>
      <c r="B948" s="3"/>
      <c r="C948" s="95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0.5" customHeight="1">
      <c r="A949" s="3"/>
      <c r="B949" s="3"/>
      <c r="C949" s="95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0.5" customHeight="1">
      <c r="A950" s="3"/>
      <c r="B950" s="3"/>
      <c r="C950" s="95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0.5" customHeight="1">
      <c r="A951" s="3"/>
      <c r="B951" s="3"/>
      <c r="C951" s="95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0.5" customHeight="1">
      <c r="A952" s="3"/>
      <c r="B952" s="3"/>
      <c r="C952" s="95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0.5" customHeight="1">
      <c r="A953" s="3"/>
      <c r="B953" s="3"/>
      <c r="C953" s="95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0.5" customHeight="1">
      <c r="A954" s="3"/>
      <c r="B954" s="3"/>
      <c r="C954" s="95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0.5" customHeight="1">
      <c r="A955" s="3"/>
      <c r="B955" s="3"/>
      <c r="C955" s="95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0.5" customHeight="1">
      <c r="A956" s="3"/>
      <c r="B956" s="3"/>
      <c r="C956" s="95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0.5" customHeight="1">
      <c r="A957" s="3"/>
      <c r="B957" s="3"/>
      <c r="C957" s="95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0.5" customHeight="1">
      <c r="A958" s="3"/>
      <c r="B958" s="3"/>
      <c r="C958" s="95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0.5" customHeight="1">
      <c r="A959" s="3"/>
      <c r="B959" s="3"/>
      <c r="C959" s="95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0.5" customHeight="1">
      <c r="A960" s="3"/>
      <c r="B960" s="3"/>
      <c r="C960" s="95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0.5" customHeight="1">
      <c r="A961" s="3"/>
      <c r="B961" s="3"/>
      <c r="C961" s="95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0.5" customHeight="1">
      <c r="A962" s="3"/>
      <c r="B962" s="3"/>
      <c r="C962" s="95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0.5" customHeight="1">
      <c r="A963" s="3"/>
      <c r="B963" s="3"/>
      <c r="C963" s="95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0.5" customHeight="1">
      <c r="A964" s="3"/>
      <c r="B964" s="3"/>
      <c r="C964" s="95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0.5" customHeight="1">
      <c r="A965" s="3"/>
      <c r="B965" s="3"/>
      <c r="C965" s="95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0.5" customHeight="1">
      <c r="A966" s="3"/>
      <c r="B966" s="3"/>
      <c r="C966" s="95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0.5" customHeight="1">
      <c r="A967" s="3"/>
      <c r="B967" s="3"/>
      <c r="C967" s="95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0.5" customHeight="1">
      <c r="A968" s="3"/>
      <c r="B968" s="3"/>
      <c r="C968" s="95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0.5" customHeight="1">
      <c r="A969" s="3"/>
      <c r="B969" s="3"/>
      <c r="C969" s="95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0.5" customHeight="1">
      <c r="A970" s="3"/>
      <c r="B970" s="3"/>
      <c r="C970" s="95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0.5" customHeight="1">
      <c r="A971" s="3"/>
      <c r="B971" s="3"/>
      <c r="C971" s="95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0.5" customHeight="1">
      <c r="A972" s="3"/>
      <c r="B972" s="3"/>
      <c r="C972" s="95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0.5" customHeight="1">
      <c r="A973" s="3"/>
      <c r="B973" s="3"/>
      <c r="C973" s="95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0.5" customHeight="1">
      <c r="A974" s="3"/>
      <c r="B974" s="3"/>
      <c r="C974" s="95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0.5" customHeight="1">
      <c r="A975" s="3"/>
      <c r="B975" s="3"/>
      <c r="C975" s="95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0.5" customHeight="1">
      <c r="A976" s="3"/>
      <c r="B976" s="3"/>
      <c r="C976" s="95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0.5" customHeight="1">
      <c r="A977" s="3"/>
      <c r="B977" s="3"/>
      <c r="C977" s="95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0.5" customHeight="1">
      <c r="A978" s="3"/>
      <c r="B978" s="3"/>
      <c r="C978" s="95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0.5" customHeight="1">
      <c r="A979" s="3"/>
      <c r="B979" s="3"/>
      <c r="C979" s="95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0.5" customHeight="1">
      <c r="A980" s="3"/>
      <c r="B980" s="3"/>
      <c r="C980" s="95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0.5" customHeight="1">
      <c r="A981" s="3"/>
      <c r="B981" s="3"/>
      <c r="C981" s="95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0.5" customHeight="1">
      <c r="A982" s="3"/>
      <c r="B982" s="3"/>
      <c r="C982" s="95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0.5" customHeight="1">
      <c r="A983" s="3"/>
      <c r="B983" s="3"/>
      <c r="C983" s="95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0.5" customHeight="1">
      <c r="A984" s="3"/>
      <c r="B984" s="3"/>
      <c r="C984" s="95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0.5" customHeight="1">
      <c r="A985" s="3"/>
      <c r="B985" s="3"/>
      <c r="C985" s="95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0.5" customHeight="1">
      <c r="A986" s="3"/>
      <c r="B986" s="3"/>
      <c r="C986" s="95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0.5" customHeight="1">
      <c r="A987" s="3"/>
      <c r="B987" s="3"/>
      <c r="C987" s="95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0.5" customHeight="1">
      <c r="A988" s="3"/>
      <c r="B988" s="3"/>
      <c r="C988" s="95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0.5" customHeight="1">
      <c r="A989" s="3"/>
      <c r="B989" s="3"/>
      <c r="C989" s="95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0.5" customHeight="1">
      <c r="A990" s="3"/>
      <c r="B990" s="3"/>
      <c r="C990" s="95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0.5" customHeight="1">
      <c r="A991" s="3"/>
      <c r="B991" s="3"/>
      <c r="C991" s="95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0.5" customHeight="1">
      <c r="A992" s="3"/>
      <c r="B992" s="3"/>
      <c r="C992" s="95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0.5" customHeight="1">
      <c r="A993" s="3"/>
      <c r="B993" s="3"/>
      <c r="C993" s="95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0.5" customHeight="1">
      <c r="A994" s="3"/>
      <c r="B994" s="3"/>
      <c r="C994" s="95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</sheetData>
  <mergeCells count="26">
    <mergeCell ref="A1:A2"/>
    <mergeCell ref="B1:B2"/>
    <mergeCell ref="C1:C2"/>
    <mergeCell ref="D1:D2"/>
    <mergeCell ref="E1:E2"/>
    <mergeCell ref="A3:E3"/>
    <mergeCell ref="A14:E14"/>
    <mergeCell ref="A28:E28"/>
    <mergeCell ref="A32:E32"/>
    <mergeCell ref="A38:E38"/>
    <mergeCell ref="A40:E40"/>
    <mergeCell ref="A70:E70"/>
    <mergeCell ref="A187:E187"/>
    <mergeCell ref="A203:E203"/>
    <mergeCell ref="A220:E220"/>
    <mergeCell ref="A236:E236"/>
    <mergeCell ref="A247:E247"/>
    <mergeCell ref="A256:E256"/>
    <mergeCell ref="A272:E272"/>
    <mergeCell ref="A87:E87"/>
    <mergeCell ref="A94:E94"/>
    <mergeCell ref="A99:E99"/>
    <mergeCell ref="A109:E109"/>
    <mergeCell ref="A124:E124"/>
    <mergeCell ref="A127:E127"/>
    <mergeCell ref="A184:E184"/>
  </mergeCells>
  <printOptions horizontalCentered="1"/>
  <pageMargins bottom="0.3937007874015748" footer="0.0" header="0.0" left="0.3937007874015748" right="0.1968503937007874" top="0.3937007874015748"/>
  <pageSetup paperSize="9" orientation="portrait"/>
  <headerFooter>
    <oddFooter/>
  </headerFooter>
  <drawing r:id="rId1"/>
</worksheet>
</file>